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9" i="1"/>
  <c r="C180"/>
  <c r="E180" s="1"/>
  <c r="F180" s="1"/>
  <c r="E179"/>
  <c r="F179" s="1"/>
  <c r="D190"/>
  <c r="B190"/>
  <c r="C190"/>
  <c r="D195"/>
  <c r="C195"/>
  <c r="B195"/>
  <c r="E194"/>
  <c r="F194" s="1"/>
  <c r="E189"/>
  <c r="F189" s="1"/>
  <c r="E195" l="1"/>
  <c r="F195" s="1"/>
  <c r="E190"/>
  <c r="F190" s="1"/>
  <c r="D200" l="1"/>
  <c r="C200"/>
  <c r="B200"/>
  <c r="F199"/>
  <c r="E9"/>
  <c r="F9" s="1"/>
  <c r="B10"/>
  <c r="C10"/>
  <c r="D10"/>
  <c r="E14"/>
  <c r="F14" s="1"/>
  <c r="B170"/>
  <c r="D160"/>
  <c r="C160"/>
  <c r="B160"/>
  <c r="E159"/>
  <c r="F159" s="1"/>
  <c r="D155"/>
  <c r="C155"/>
  <c r="B155"/>
  <c r="E154"/>
  <c r="F154" s="1"/>
  <c r="D55"/>
  <c r="C55"/>
  <c r="E55" s="1"/>
  <c r="B55"/>
  <c r="E54"/>
  <c r="F54" s="1"/>
  <c r="D170"/>
  <c r="C170"/>
  <c r="E170" s="1"/>
  <c r="F170" s="1"/>
  <c r="E169"/>
  <c r="F169" s="1"/>
  <c r="D40"/>
  <c r="C40"/>
  <c r="B40"/>
  <c r="E39"/>
  <c r="F39" s="1"/>
  <c r="D35"/>
  <c r="C35"/>
  <c r="B35"/>
  <c r="E34"/>
  <c r="F34" s="1"/>
  <c r="D30"/>
  <c r="C30"/>
  <c r="B30"/>
  <c r="E29"/>
  <c r="F29" s="1"/>
  <c r="D25"/>
  <c r="C25"/>
  <c r="B25"/>
  <c r="E24"/>
  <c r="F24" s="1"/>
  <c r="E44"/>
  <c r="E45" s="1"/>
  <c r="F45" s="1"/>
  <c r="D45"/>
  <c r="C45"/>
  <c r="B45"/>
  <c r="D185"/>
  <c r="C185"/>
  <c r="B185"/>
  <c r="E184"/>
  <c r="F184" s="1"/>
  <c r="D130"/>
  <c r="C130"/>
  <c r="B130"/>
  <c r="E129"/>
  <c r="E130" s="1"/>
  <c r="F130" s="1"/>
  <c r="D110"/>
  <c r="C110"/>
  <c r="B110"/>
  <c r="E109"/>
  <c r="E110" s="1"/>
  <c r="F110" s="1"/>
  <c r="D85"/>
  <c r="C85"/>
  <c r="B85"/>
  <c r="E84"/>
  <c r="E85" s="1"/>
  <c r="F85" s="1"/>
  <c r="D80"/>
  <c r="C80"/>
  <c r="B80"/>
  <c r="E79"/>
  <c r="E80" s="1"/>
  <c r="F80" s="1"/>
  <c r="D70"/>
  <c r="C70"/>
  <c r="B70"/>
  <c r="E69"/>
  <c r="E70" s="1"/>
  <c r="F70" s="1"/>
  <c r="D50"/>
  <c r="C50"/>
  <c r="B50"/>
  <c r="E49"/>
  <c r="E50" s="1"/>
  <c r="F50" s="1"/>
  <c r="E19"/>
  <c r="E20" s="1"/>
  <c r="F20" s="1"/>
  <c r="D20"/>
  <c r="C20"/>
  <c r="B20"/>
  <c r="D15"/>
  <c r="C15"/>
  <c r="B15"/>
  <c r="E149"/>
  <c r="F149" s="1"/>
  <c r="E15"/>
  <c r="F15" s="1"/>
  <c r="D165"/>
  <c r="C165"/>
  <c r="B165"/>
  <c r="E164"/>
  <c r="F164" s="1"/>
  <c r="D150"/>
  <c r="C150"/>
  <c r="B150"/>
  <c r="D105"/>
  <c r="C105"/>
  <c r="B105"/>
  <c r="E104"/>
  <c r="F104" s="1"/>
  <c r="D135"/>
  <c r="C135"/>
  <c r="B135"/>
  <c r="E134"/>
  <c r="F134" s="1"/>
  <c r="D175"/>
  <c r="C175"/>
  <c r="B175"/>
  <c r="E174"/>
  <c r="F174" s="1"/>
  <c r="D145"/>
  <c r="C145"/>
  <c r="B145"/>
  <c r="E144"/>
  <c r="F144" s="1"/>
  <c r="D140"/>
  <c r="C140"/>
  <c r="B140"/>
  <c r="E139"/>
  <c r="F139" s="1"/>
  <c r="D125"/>
  <c r="C125"/>
  <c r="B125"/>
  <c r="E124"/>
  <c r="F124" s="1"/>
  <c r="D120"/>
  <c r="C120"/>
  <c r="B120"/>
  <c r="E119"/>
  <c r="F119" s="1"/>
  <c r="D115"/>
  <c r="C115"/>
  <c r="B115"/>
  <c r="E114"/>
  <c r="F114" s="1"/>
  <c r="D100"/>
  <c r="C100"/>
  <c r="B100"/>
  <c r="E99"/>
  <c r="F99" s="1"/>
  <c r="D95"/>
  <c r="C95"/>
  <c r="B95"/>
  <c r="E94"/>
  <c r="F94" s="1"/>
  <c r="D90"/>
  <c r="C90"/>
  <c r="B90"/>
  <c r="E89"/>
  <c r="F89" s="1"/>
  <c r="D75"/>
  <c r="C75"/>
  <c r="B75"/>
  <c r="E74"/>
  <c r="F74" s="1"/>
  <c r="D65"/>
  <c r="C65"/>
  <c r="B65"/>
  <c r="E64"/>
  <c r="F64" s="1"/>
  <c r="D60"/>
  <c r="C60"/>
  <c r="B60"/>
  <c r="E59"/>
  <c r="F59" s="1"/>
  <c r="E200" l="1"/>
  <c r="F200" s="1"/>
  <c r="D203"/>
  <c r="B203"/>
  <c r="E160"/>
  <c r="F160" s="1"/>
  <c r="C203"/>
  <c r="E155"/>
  <c r="F155" s="1"/>
  <c r="E35"/>
  <c r="F35" s="1"/>
  <c r="E25"/>
  <c r="F25" s="1"/>
  <c r="E10"/>
  <c r="F10" s="1"/>
  <c r="E30"/>
  <c r="F30" s="1"/>
  <c r="E40"/>
  <c r="F40" s="1"/>
  <c r="F55"/>
  <c r="E60"/>
  <c r="F60" s="1"/>
  <c r="E75"/>
  <c r="F75" s="1"/>
  <c r="E90"/>
  <c r="F90" s="1"/>
  <c r="E95"/>
  <c r="F95" s="1"/>
  <c r="E100"/>
  <c r="F100" s="1"/>
  <c r="F49"/>
  <c r="F69"/>
  <c r="F79"/>
  <c r="F109"/>
  <c r="F129"/>
  <c r="F19"/>
  <c r="F84"/>
  <c r="E185"/>
  <c r="F185" s="1"/>
  <c r="E105"/>
  <c r="F105" s="1"/>
  <c r="E165"/>
  <c r="F165" s="1"/>
  <c r="E65"/>
  <c r="F65" s="1"/>
  <c r="E115"/>
  <c r="F115" s="1"/>
  <c r="E120"/>
  <c r="F120" s="1"/>
  <c r="E125"/>
  <c r="F125" s="1"/>
  <c r="E140"/>
  <c r="F140" s="1"/>
  <c r="E145"/>
  <c r="F145" s="1"/>
  <c r="E135"/>
  <c r="F135" s="1"/>
  <c r="E150"/>
  <c r="F150" s="1"/>
  <c r="E175"/>
  <c r="F175" s="1"/>
  <c r="E203" l="1"/>
  <c r="F203" s="1"/>
</calcChain>
</file>

<file path=xl/sharedStrings.xml><?xml version="1.0" encoding="utf-8"?>
<sst xmlns="http://schemas.openxmlformats.org/spreadsheetml/2006/main" count="300" uniqueCount="83">
  <si>
    <t>Категории</t>
  </si>
  <si>
    <t>цены/поставщики</t>
  </si>
  <si>
    <t>начальная цена***</t>
  </si>
  <si>
    <t>средняя цена**</t>
  </si>
  <si>
    <t>Наименование товара, характеристики</t>
  </si>
  <si>
    <t>кол-во товара</t>
  </si>
  <si>
    <t>Модель, производитель</t>
  </si>
  <si>
    <t>Цена за ед.товара</t>
  </si>
  <si>
    <t>х</t>
  </si>
  <si>
    <t>Кол-во товара</t>
  </si>
  <si>
    <t>Цена за ед.товара**</t>
  </si>
  <si>
    <t>Итого</t>
  </si>
  <si>
    <t>Стоимость доставки***</t>
  </si>
  <si>
    <t>Итого с доставкой</t>
  </si>
  <si>
    <t>Дата сбора данных</t>
  </si>
  <si>
    <t>Срок действия цен</t>
  </si>
  <si>
    <t>*наименование поставщика , указанный в таблице</t>
  </si>
  <si>
    <t xml:space="preserve">Наименоваие поставщика </t>
  </si>
  <si>
    <t>1.</t>
  </si>
  <si>
    <t>2.</t>
  </si>
  <si>
    <t>3.</t>
  </si>
  <si>
    <t>Корректирующая жидкость на водной основе. Объем 20мл. Флакон с кисточкой, для корректировки любых видов текстов.</t>
  </si>
  <si>
    <t>Папка -скоросшиватель с прозрачным верхним листом А4. Изготовлена из плотного пластика. Яркие насыщенные цвета, усиленнный пластиковый корешок с индексной полосой для размещения информации.</t>
  </si>
  <si>
    <t>Папка пластиковая с 10 вкладышами А4, функциональная папка с прозрачными вкладышами. Изготовлена из плотного пластика, ширина корешка 9мм.</t>
  </si>
  <si>
    <t>Папка пластиковая с 30 вкладышами А4, функциональная папка с прозрачными вкладышами. Изготовлена из плотного пластика, ширина корешка 17мм.</t>
  </si>
  <si>
    <t>Папка пластиковая с 60 вкладышами А4, функциональная папка с прозрачными вкладышами. Изготовлена из плотного пластика, ширина корешка 37мм.</t>
  </si>
  <si>
    <t>Компания " Верлинкго ТМ", Германия</t>
  </si>
  <si>
    <t>ЗАО "Интернешнл Пейпер" г.Светогорск</t>
  </si>
  <si>
    <t>Компания "Erich Krause"  Германия</t>
  </si>
  <si>
    <t>Таблица расчета начальной(максимальной) цены контракта на поставку канцелярских товаров для МБУ "Музей истории и этнографии"</t>
  </si>
  <si>
    <t>Бумага для заметок с клеевым краем 76*76мм, блок 100л.</t>
  </si>
  <si>
    <t>Закладки с клеевым краем 4*25*76мм, блок 100л.</t>
  </si>
  <si>
    <t>Матрица CD-R 700MB 10шт/уп.</t>
  </si>
  <si>
    <t xml:space="preserve">      Матрица DVD-RW 4. 7GB 10шт/уп. 
  </t>
  </si>
  <si>
    <t>Клей ПВА предназначен для склеивания бумаги, картона, дерева, кожи. Объем 45грамм. Флакон с тонким отверстием для нанесения, плотная крышка на резьбе.</t>
  </si>
  <si>
    <t>Леска в мотке по 100м. толщина 0,5мм</t>
  </si>
  <si>
    <t>Лента  упаковочная (скотч) коричневый 50мм*66мкм A48.6261</t>
  </si>
  <si>
    <t>Лента упаковочная (скотч) прозрачная 12мм*33мкм, экстра.</t>
  </si>
  <si>
    <t>Ручка шариковая с колпачком и металлическим клипом. Прозрачный корпус, мягкий резиновый грип с рифлением в зоне захвата. Диаметр пишущего узла 0,6мм. Паста на масляной основе, синего цвета.</t>
  </si>
  <si>
    <t>Папка пластиковая с 20 вкладышами А4, функциональная папка с прозрачными вкладышами. Изготовлена из плотного пластика, ширина корешка 9мм.</t>
  </si>
  <si>
    <t>Папка пластиковая с 40 вкладышами А4, функциональная папка с прозрачными вкладышами. Изготовлена из плотного пластика, ширина корешка 9мм.</t>
  </si>
  <si>
    <t>ООО "Урал-Смикон"</t>
  </si>
  <si>
    <t>Булавки цельнометеллические из нержавеющей стали, в картонной коробке по 500 штук</t>
  </si>
  <si>
    <t>МОСТОЧЛЕГМАШ, Россия</t>
  </si>
  <si>
    <t>MIREX, Тайвань</t>
  </si>
  <si>
    <t>EAGLE, Китай</t>
  </si>
  <si>
    <t>UNIBOB, Италия</t>
  </si>
  <si>
    <t>Директор_____________________О.В. Малоземова</t>
  </si>
  <si>
    <t>г.Екатеринбург ул.Чкалова,43 т.(343) 2339912, 2339929, 2339910</t>
  </si>
  <si>
    <t xml:space="preserve">Исполнитель ____________________Краснова Н.И.   </t>
  </si>
  <si>
    <t xml:space="preserve">Корректор роллер. Прозрачный корпус, размер корректирующей ленты 
4,2 мм х 8м. В герметичной упаковке.
</t>
  </si>
  <si>
    <t xml:space="preserve">адрес поставщика  </t>
  </si>
  <si>
    <t>Блокнот А6, 60 листов, плотность 70г/м2, на спирали</t>
  </si>
  <si>
    <t>Бумага офисная. Формат А4(210*297мм), цвет белый, плотность 80г/м2, 500 л в пачке.</t>
  </si>
  <si>
    <t>Ватман А1, плотность180г/м2</t>
  </si>
  <si>
    <t>Матрица CD-RW 700MB 10шт/уп.</t>
  </si>
  <si>
    <t>Клей -карандаш.Вес 15гр. Склеивает изделия из бумаги, картона, фотографии, ткани.</t>
  </si>
  <si>
    <t>Папка-вкладыш с перфорацией А4. Прозрачный вкладыш с универсальной перфорацией, для хранения неперфорированных документов А4, толщина пластика 30-33мк, вместимость 10 листов. 100 штук в упаковке</t>
  </si>
  <si>
    <t>Россия</t>
  </si>
  <si>
    <t xml:space="preserve">  </t>
  </si>
  <si>
    <t>Двухсторонняя клейкая лента на пенной основе 1мм*15мм*2м</t>
  </si>
  <si>
    <t>Ластик для карандаша</t>
  </si>
  <si>
    <r>
      <t>Скоросшиватель картонный, плотность 320г/м</t>
    </r>
    <r>
      <rPr>
        <b/>
        <sz val="8"/>
        <color theme="1"/>
        <rFont val="Calibri"/>
        <family val="2"/>
        <charset val="204"/>
        <scheme val="minor"/>
      </rPr>
      <t>2</t>
    </r>
  </si>
  <si>
    <t>Скобы для степлера №10, в упаковке 1000 штук</t>
  </si>
  <si>
    <t>китай</t>
  </si>
  <si>
    <t>Скрепки никелированные стандартные, округлой формы. Обеспечивают надежное скрепление бумаги. Размер 25 мм. Упакованы в картонную коробку по 100 штук</t>
  </si>
  <si>
    <t>Компания "Sponsor"  Германия</t>
  </si>
  <si>
    <t>Календарь перекидной на 2012 год в черно-белом исполнении, с обозначением выходных и праздничных дней</t>
  </si>
  <si>
    <t>Календарь квартальный на 2012 год, "Эконом" 3-х блочный, в черно-белом исполнении, с "бегунком" "бизнес"</t>
  </si>
  <si>
    <t>Тетрадь в клеточку, 24 листа</t>
  </si>
  <si>
    <t>Тетрадь в клеточку, 48 листов</t>
  </si>
  <si>
    <t>Карандаш чернографитовый с ластиком, НВ</t>
  </si>
  <si>
    <t>дата составления сводной таблицы  09.09.2011г.</t>
  </si>
  <si>
    <t>620144, г. Екатеринбург, ул. Серова, д. 39,т. (343) 266-18-79</t>
  </si>
  <si>
    <t>ИП ДЖАФАРОВ М.Д.,МАГАЗИН КАНЦБУМ</t>
  </si>
  <si>
    <t>620130, г. Екатеринбург,
ул. Белинского, 188 т. (343) 210-29-99</t>
  </si>
  <si>
    <t>Фирма «ЭНДИМ»</t>
  </si>
  <si>
    <t>Япония</t>
  </si>
  <si>
    <t>картридж для факсимильного аппарата Panasonic KX-FP228 , термопленка 2*35м</t>
  </si>
  <si>
    <t>картридж для факсимильного аппарата Panasonic KX-FP105 , термопленка 2*100м</t>
  </si>
  <si>
    <t>Лента упаковочная (скотч) прозрачная 50мм*60мкм, экстра.</t>
  </si>
  <si>
    <t>Скотч 2-х сторонний на полипропиленовой основе, ширина 50мм, длина 25м</t>
  </si>
  <si>
    <t>Тетрадь в клеточку, 18 листов, обложка без рисунка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</si>
</sst>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1" xfId="0" applyFill="1" applyBorder="1"/>
    <xf numFmtId="0" fontId="0" fillId="0" borderId="2" xfId="0" applyBorder="1"/>
    <xf numFmtId="0" fontId="0" fillId="0" borderId="9" xfId="0" applyFill="1" applyBorder="1" applyAlignment="1">
      <alignment wrapText="1"/>
    </xf>
    <xf numFmtId="0" fontId="0" fillId="0" borderId="12" xfId="0" applyFill="1" applyBorder="1"/>
    <xf numFmtId="0" fontId="0" fillId="0" borderId="15" xfId="0" applyFill="1" applyBorder="1"/>
    <xf numFmtId="0" fontId="0" fillId="0" borderId="0" xfId="0" applyFill="1"/>
    <xf numFmtId="0" fontId="0" fillId="0" borderId="3" xfId="0" applyFill="1" applyBorder="1"/>
    <xf numFmtId="0" fontId="1" fillId="0" borderId="0" xfId="0" applyFont="1" applyAlignment="1"/>
    <xf numFmtId="0" fontId="0" fillId="0" borderId="9" xfId="0" applyFill="1" applyBorder="1" applyAlignment="1">
      <alignment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2" fontId="5" fillId="0" borderId="19" xfId="0" applyNumberFormat="1" applyFont="1" applyFill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5" fillId="0" borderId="21" xfId="0" applyFont="1" applyBorder="1"/>
    <xf numFmtId="2" fontId="5" fillId="3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22" xfId="0" applyFont="1" applyBorder="1"/>
    <xf numFmtId="2" fontId="5" fillId="3" borderId="20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vertical="center" wrapText="1"/>
    </xf>
    <xf numFmtId="2" fontId="1" fillId="0" borderId="8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0" fillId="0" borderId="24" xfId="0" applyFill="1" applyBorder="1"/>
    <xf numFmtId="2" fontId="0" fillId="0" borderId="25" xfId="0" applyNumberForma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0" borderId="24" xfId="0" applyBorder="1" applyAlignment="1">
      <alignment horizontal="center"/>
    </xf>
    <xf numFmtId="0" fontId="0" fillId="0" borderId="30" xfId="0" applyBorder="1"/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0" fillId="0" borderId="32" xfId="0" applyFill="1" applyBorder="1"/>
    <xf numFmtId="2" fontId="0" fillId="0" borderId="2" xfId="0" applyNumberForma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4" fillId="3" borderId="10" xfId="0" applyNumberFormat="1" applyFont="1" applyFill="1" applyBorder="1" applyAlignment="1">
      <alignment horizontal="center" vertical="center" wrapText="1"/>
    </xf>
    <xf numFmtId="2" fontId="4" fillId="3" borderId="1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0" fontId="0" fillId="2" borderId="0" xfId="0" applyFill="1"/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6"/>
  <sheetViews>
    <sheetView tabSelected="1" topLeftCell="B100" zoomScaleNormal="100" workbookViewId="0">
      <selection activeCell="I61" sqref="I61:I62"/>
    </sheetView>
  </sheetViews>
  <sheetFormatPr defaultRowHeight="14.4"/>
  <cols>
    <col min="1" max="1" width="40.44140625" customWidth="1"/>
    <col min="2" max="3" width="16.88671875" customWidth="1"/>
    <col min="4" max="4" width="16.6640625" customWidth="1"/>
    <col min="5" max="5" width="20.5546875" customWidth="1"/>
    <col min="7" max="7" width="11.44140625" customWidth="1"/>
  </cols>
  <sheetData>
    <row r="1" spans="1:7">
      <c r="A1" s="8" t="s">
        <v>29</v>
      </c>
      <c r="B1" s="8"/>
      <c r="C1" s="8"/>
      <c r="D1" s="8"/>
      <c r="E1" s="8"/>
      <c r="F1" s="8"/>
      <c r="G1" s="8"/>
    </row>
    <row r="3" spans="1:7" ht="13.8" customHeight="1">
      <c r="A3" s="112" t="s">
        <v>0</v>
      </c>
      <c r="B3" s="112" t="s">
        <v>1</v>
      </c>
      <c r="C3" s="112"/>
      <c r="D3" s="112"/>
      <c r="E3" s="116" t="s">
        <v>3</v>
      </c>
      <c r="F3" s="112" t="s">
        <v>2</v>
      </c>
      <c r="G3" s="112"/>
    </row>
    <row r="4" spans="1:7" ht="13.8" customHeight="1">
      <c r="A4" s="113"/>
      <c r="B4" s="2">
        <v>1</v>
      </c>
      <c r="C4" s="2">
        <v>2</v>
      </c>
      <c r="D4" s="2">
        <v>3</v>
      </c>
      <c r="E4" s="117"/>
      <c r="F4" s="112"/>
      <c r="G4" s="112"/>
    </row>
    <row r="5" spans="1:7" ht="13.8" customHeight="1" thickBot="1">
      <c r="A5" s="52"/>
      <c r="B5" s="53"/>
      <c r="C5" s="51"/>
      <c r="D5" s="51"/>
      <c r="E5" s="54"/>
      <c r="F5" s="55"/>
      <c r="G5" s="39"/>
    </row>
    <row r="6" spans="1:7" ht="13.8" customHeight="1">
      <c r="A6" s="3" t="s">
        <v>4</v>
      </c>
      <c r="B6" s="114" t="s">
        <v>52</v>
      </c>
      <c r="C6" s="115"/>
      <c r="D6" s="115"/>
      <c r="E6" s="115"/>
      <c r="F6" s="118"/>
      <c r="G6" s="72"/>
    </row>
    <row r="7" spans="1:7" ht="13.5" customHeight="1">
      <c r="A7" s="4" t="s">
        <v>5</v>
      </c>
      <c r="B7" s="132">
        <v>10</v>
      </c>
      <c r="C7" s="133"/>
      <c r="D7" s="133"/>
      <c r="E7" s="134"/>
      <c r="F7" s="71"/>
      <c r="G7" s="72"/>
    </row>
    <row r="8" spans="1:7" ht="13.2" customHeight="1">
      <c r="A8" s="4" t="s">
        <v>6</v>
      </c>
      <c r="B8" s="106" t="s">
        <v>58</v>
      </c>
      <c r="C8" s="107"/>
      <c r="D8" s="107"/>
      <c r="E8" s="110"/>
      <c r="F8" s="71"/>
      <c r="G8" s="72"/>
    </row>
    <row r="9" spans="1:7" ht="14.4" customHeight="1">
      <c r="A9" s="4" t="s">
        <v>10</v>
      </c>
      <c r="B9" s="12">
        <v>42.94</v>
      </c>
      <c r="C9" s="13">
        <v>56.45</v>
      </c>
      <c r="D9" s="13">
        <v>48.64</v>
      </c>
      <c r="E9" s="14">
        <f>(B9+C9+D9)/3</f>
        <v>49.343333333333334</v>
      </c>
      <c r="F9" s="126">
        <f>E9</f>
        <v>49.343333333333334</v>
      </c>
      <c r="G9" s="76"/>
    </row>
    <row r="10" spans="1:7" ht="15" thickBot="1">
      <c r="A10" s="5" t="s">
        <v>11</v>
      </c>
      <c r="B10" s="15">
        <f>B7*B9</f>
        <v>429.4</v>
      </c>
      <c r="C10" s="15">
        <f>C9*B7</f>
        <v>564.5</v>
      </c>
      <c r="D10" s="15">
        <f>D9*B7</f>
        <v>486.4</v>
      </c>
      <c r="E10" s="16">
        <f>B7*E9</f>
        <v>493.43333333333334</v>
      </c>
      <c r="F10" s="126">
        <f>E10</f>
        <v>493.43333333333334</v>
      </c>
      <c r="G10" s="76"/>
    </row>
    <row r="11" spans="1:7" ht="29.4" customHeight="1">
      <c r="A11" s="3" t="s">
        <v>59</v>
      </c>
      <c r="B11" s="135" t="s">
        <v>42</v>
      </c>
      <c r="C11" s="136"/>
      <c r="D11" s="136"/>
      <c r="E11" s="136"/>
      <c r="F11" s="118"/>
      <c r="G11" s="72"/>
    </row>
    <row r="12" spans="1:7">
      <c r="A12" s="4" t="s">
        <v>9</v>
      </c>
      <c r="B12" s="142">
        <v>10</v>
      </c>
      <c r="C12" s="143"/>
      <c r="D12" s="143"/>
      <c r="E12" s="144"/>
      <c r="F12" s="71"/>
      <c r="G12" s="72"/>
    </row>
    <row r="13" spans="1:7" ht="15.6" customHeight="1">
      <c r="A13" s="4" t="s">
        <v>6</v>
      </c>
      <c r="B13" s="82" t="s">
        <v>43</v>
      </c>
      <c r="C13" s="83"/>
      <c r="D13" s="83"/>
      <c r="E13" s="84"/>
      <c r="F13" s="71"/>
      <c r="G13" s="72"/>
    </row>
    <row r="14" spans="1:7">
      <c r="A14" s="4" t="s">
        <v>7</v>
      </c>
      <c r="B14" s="17">
        <v>47.3</v>
      </c>
      <c r="C14" s="37">
        <v>53.2</v>
      </c>
      <c r="D14" s="37">
        <v>45.8</v>
      </c>
      <c r="E14" s="17">
        <f>(B14+C14+D14)/3</f>
        <v>48.766666666666673</v>
      </c>
      <c r="F14" s="91">
        <f>E14</f>
        <v>48.766666666666673</v>
      </c>
      <c r="G14" s="76"/>
    </row>
    <row r="15" spans="1:7" ht="15" thickBot="1">
      <c r="A15" s="5" t="s">
        <v>11</v>
      </c>
      <c r="B15" s="19">
        <f>B14*B12</f>
        <v>473</v>
      </c>
      <c r="C15" s="19">
        <f>C14*B12</f>
        <v>532</v>
      </c>
      <c r="D15" s="19">
        <f>D14*B12</f>
        <v>458</v>
      </c>
      <c r="E15" s="19">
        <f>E14*B12</f>
        <v>487.66666666666674</v>
      </c>
      <c r="F15" s="75">
        <f>E15</f>
        <v>487.66666666666674</v>
      </c>
      <c r="G15" s="76"/>
    </row>
    <row r="16" spans="1:7" ht="15.6" customHeight="1">
      <c r="A16" s="3" t="s">
        <v>4</v>
      </c>
      <c r="B16" s="135" t="s">
        <v>31</v>
      </c>
      <c r="C16" s="136"/>
      <c r="D16" s="136"/>
      <c r="E16" s="136"/>
      <c r="F16" s="72"/>
      <c r="G16" s="97"/>
    </row>
    <row r="17" spans="1:7">
      <c r="A17" s="4" t="s">
        <v>5</v>
      </c>
      <c r="B17" s="138">
        <v>20</v>
      </c>
      <c r="C17" s="138"/>
      <c r="D17" s="138"/>
      <c r="E17" s="138"/>
      <c r="F17" s="72"/>
      <c r="G17" s="97"/>
    </row>
    <row r="18" spans="1:7" ht="14.4" customHeight="1">
      <c r="A18" s="4" t="s">
        <v>6</v>
      </c>
      <c r="B18" s="139" t="s">
        <v>28</v>
      </c>
      <c r="C18" s="140"/>
      <c r="D18" s="140"/>
      <c r="E18" s="141"/>
      <c r="F18" s="72"/>
      <c r="G18" s="97"/>
    </row>
    <row r="19" spans="1:7">
      <c r="A19" s="4" t="s">
        <v>7</v>
      </c>
      <c r="B19" s="17">
        <v>69.650000000000006</v>
      </c>
      <c r="C19" s="18">
        <v>75.2</v>
      </c>
      <c r="D19" s="18">
        <v>73.680000000000007</v>
      </c>
      <c r="E19" s="17">
        <f>(B19+C19+D19)/3</f>
        <v>72.843333333333348</v>
      </c>
      <c r="F19" s="76">
        <f>E19</f>
        <v>72.843333333333348</v>
      </c>
      <c r="G19" s="97"/>
    </row>
    <row r="20" spans="1:7" ht="15" thickBot="1">
      <c r="A20" s="5" t="s">
        <v>11</v>
      </c>
      <c r="B20" s="19">
        <f>B19*B17</f>
        <v>1393</v>
      </c>
      <c r="C20" s="19">
        <f>C19*B17</f>
        <v>1504</v>
      </c>
      <c r="D20" s="19">
        <f>D19*B17</f>
        <v>1473.6000000000001</v>
      </c>
      <c r="E20" s="19">
        <f>E19*B17</f>
        <v>1456.866666666667</v>
      </c>
      <c r="F20" s="75">
        <f>E20</f>
        <v>1456.866666666667</v>
      </c>
      <c r="G20" s="76"/>
    </row>
    <row r="21" spans="1:7" ht="14.4" customHeight="1">
      <c r="A21" s="29" t="s">
        <v>4</v>
      </c>
      <c r="B21" s="145" t="s">
        <v>30</v>
      </c>
      <c r="C21" s="146"/>
      <c r="D21" s="146"/>
      <c r="E21" s="146"/>
      <c r="F21" s="64"/>
      <c r="G21" s="125"/>
    </row>
    <row r="22" spans="1:7">
      <c r="A22" s="30" t="s">
        <v>5</v>
      </c>
      <c r="B22" s="127">
        <v>20</v>
      </c>
      <c r="C22" s="128"/>
      <c r="D22" s="128"/>
      <c r="E22" s="129"/>
      <c r="F22" s="63"/>
      <c r="G22" s="125"/>
    </row>
    <row r="23" spans="1:7" ht="14.4" customHeight="1">
      <c r="A23" s="30" t="s">
        <v>6</v>
      </c>
      <c r="B23" s="121"/>
      <c r="C23" s="122"/>
      <c r="D23" s="122"/>
      <c r="E23" s="123"/>
      <c r="F23" s="124"/>
      <c r="G23" s="125"/>
    </row>
    <row r="24" spans="1:7" ht="15" customHeight="1">
      <c r="A24" s="30" t="s">
        <v>7</v>
      </c>
      <c r="B24" s="31">
        <v>10.68</v>
      </c>
      <c r="C24" s="32">
        <v>15.44</v>
      </c>
      <c r="D24" s="32">
        <v>12.95</v>
      </c>
      <c r="E24" s="17">
        <f>(B24+C24+D24)/3</f>
        <v>13.023333333333332</v>
      </c>
      <c r="F24" s="68">
        <f>E24</f>
        <v>13.023333333333332</v>
      </c>
      <c r="G24" s="125"/>
    </row>
    <row r="25" spans="1:7" ht="15" thickBot="1">
      <c r="A25" s="33" t="s">
        <v>11</v>
      </c>
      <c r="B25" s="19">
        <f>B24*B22</f>
        <v>213.6</v>
      </c>
      <c r="C25" s="19">
        <f>C24*B22</f>
        <v>308.8</v>
      </c>
      <c r="D25" s="19">
        <f>D24*B22</f>
        <v>259</v>
      </c>
      <c r="E25" s="17">
        <f>(B25+C25+D25)/3</f>
        <v>260.46666666666664</v>
      </c>
      <c r="F25" s="68">
        <f>E25</f>
        <v>260.46666666666664</v>
      </c>
      <c r="G25" s="125"/>
    </row>
    <row r="26" spans="1:7" ht="28.8" customHeight="1">
      <c r="A26" s="29" t="s">
        <v>4</v>
      </c>
      <c r="B26" s="145" t="s">
        <v>53</v>
      </c>
      <c r="C26" s="146"/>
      <c r="D26" s="146"/>
      <c r="E26" s="146"/>
      <c r="F26" s="64"/>
      <c r="G26" s="125"/>
    </row>
    <row r="27" spans="1:7" ht="13.8" customHeight="1">
      <c r="A27" s="30" t="s">
        <v>5</v>
      </c>
      <c r="B27" s="127">
        <v>30</v>
      </c>
      <c r="C27" s="128"/>
      <c r="D27" s="128"/>
      <c r="E27" s="129"/>
      <c r="F27" s="63"/>
      <c r="G27" s="125"/>
    </row>
    <row r="28" spans="1:7" ht="14.4" customHeight="1">
      <c r="A28" s="30" t="s">
        <v>6</v>
      </c>
      <c r="B28" s="121" t="s">
        <v>58</v>
      </c>
      <c r="C28" s="122"/>
      <c r="D28" s="122"/>
      <c r="E28" s="123"/>
      <c r="F28" s="124"/>
      <c r="G28" s="125"/>
    </row>
    <row r="29" spans="1:7" ht="14.4" customHeight="1">
      <c r="A29" s="30" t="s">
        <v>7</v>
      </c>
      <c r="B29" s="41">
        <v>113</v>
      </c>
      <c r="C29" s="41">
        <v>140</v>
      </c>
      <c r="D29" s="41">
        <v>136</v>
      </c>
      <c r="E29" s="17">
        <f>(B29+C29+D29)/3</f>
        <v>129.66666666666666</v>
      </c>
      <c r="F29" s="119">
        <f>E29</f>
        <v>129.66666666666666</v>
      </c>
      <c r="G29" s="120"/>
    </row>
    <row r="30" spans="1:7" ht="15" thickBot="1">
      <c r="A30" s="33" t="s">
        <v>11</v>
      </c>
      <c r="B30" s="19">
        <f>B29*B27</f>
        <v>3390</v>
      </c>
      <c r="C30" s="19">
        <f>C29*B27</f>
        <v>4200</v>
      </c>
      <c r="D30" s="19">
        <f>D29*B27</f>
        <v>4080</v>
      </c>
      <c r="E30" s="17">
        <f>(B30+C30+D30)/3</f>
        <v>3890</v>
      </c>
      <c r="F30" s="119">
        <f>E30</f>
        <v>3890</v>
      </c>
      <c r="G30" s="137"/>
    </row>
    <row r="31" spans="1:7" ht="14.4" customHeight="1">
      <c r="A31" s="29" t="s">
        <v>4</v>
      </c>
      <c r="B31" s="145" t="s">
        <v>54</v>
      </c>
      <c r="C31" s="146"/>
      <c r="D31" s="146"/>
      <c r="E31" s="146"/>
      <c r="F31" s="64"/>
      <c r="G31" s="125"/>
    </row>
    <row r="32" spans="1:7" ht="14.4" customHeight="1">
      <c r="A32" s="30" t="s">
        <v>5</v>
      </c>
      <c r="B32" s="127">
        <v>50</v>
      </c>
      <c r="C32" s="128"/>
      <c r="D32" s="128"/>
      <c r="E32" s="129"/>
      <c r="F32" s="63"/>
      <c r="G32" s="125"/>
    </row>
    <row r="33" spans="1:7" ht="14.4" customHeight="1">
      <c r="A33" s="30" t="s">
        <v>6</v>
      </c>
      <c r="B33" s="121"/>
      <c r="C33" s="122"/>
      <c r="D33" s="122"/>
      <c r="E33" s="123"/>
      <c r="F33" s="124"/>
      <c r="G33" s="125"/>
    </row>
    <row r="34" spans="1:7" ht="15" customHeight="1">
      <c r="A34" s="30" t="s">
        <v>7</v>
      </c>
      <c r="B34" s="31">
        <v>7.69</v>
      </c>
      <c r="C34" s="32">
        <v>5.9</v>
      </c>
      <c r="D34" s="32">
        <v>6.8</v>
      </c>
      <c r="E34" s="31">
        <f>AVERAGE(B34:D34)</f>
        <v>6.7966666666666669</v>
      </c>
      <c r="F34" s="70">
        <f>E34</f>
        <v>6.7966666666666669</v>
      </c>
      <c r="G34" s="130"/>
    </row>
    <row r="35" spans="1:7" ht="15" thickBot="1">
      <c r="A35" s="33" t="s">
        <v>11</v>
      </c>
      <c r="B35" s="19">
        <f>B34*B32</f>
        <v>384.5</v>
      </c>
      <c r="C35" s="19">
        <f>C34*B32</f>
        <v>295</v>
      </c>
      <c r="D35" s="19">
        <f>D34*B32</f>
        <v>340</v>
      </c>
      <c r="E35" s="34">
        <f>AVERAGE(B35:D35)</f>
        <v>339.83333333333331</v>
      </c>
      <c r="F35" s="70">
        <f>E35</f>
        <v>339.83333333333331</v>
      </c>
      <c r="G35" s="69"/>
    </row>
    <row r="36" spans="1:7" ht="14.4" customHeight="1">
      <c r="A36" s="29" t="s">
        <v>4</v>
      </c>
      <c r="B36" s="145" t="s">
        <v>32</v>
      </c>
      <c r="C36" s="146"/>
      <c r="D36" s="146"/>
      <c r="E36" s="146"/>
      <c r="F36" s="64"/>
      <c r="G36" s="125"/>
    </row>
    <row r="37" spans="1:7" ht="14.4" customHeight="1">
      <c r="A37" s="30" t="s">
        <v>5</v>
      </c>
      <c r="B37" s="127">
        <v>5</v>
      </c>
      <c r="C37" s="128"/>
      <c r="D37" s="128"/>
      <c r="E37" s="129"/>
      <c r="F37" s="63"/>
      <c r="G37" s="125"/>
    </row>
    <row r="38" spans="1:7" ht="14.4" customHeight="1">
      <c r="A38" s="30" t="s">
        <v>6</v>
      </c>
      <c r="B38" s="121" t="s">
        <v>44</v>
      </c>
      <c r="C38" s="122"/>
      <c r="D38" s="122"/>
      <c r="E38" s="123"/>
      <c r="F38" s="124"/>
      <c r="G38" s="125"/>
    </row>
    <row r="39" spans="1:7" ht="19.2" customHeight="1">
      <c r="A39" s="30" t="s">
        <v>7</v>
      </c>
      <c r="B39" s="31">
        <v>105</v>
      </c>
      <c r="C39" s="32">
        <v>120.3</v>
      </c>
      <c r="D39" s="32">
        <v>117.5</v>
      </c>
      <c r="E39" s="31">
        <f>AVERAGE(B39:D39)</f>
        <v>114.26666666666667</v>
      </c>
      <c r="F39" s="70">
        <f>E39</f>
        <v>114.26666666666667</v>
      </c>
      <c r="G39" s="130"/>
    </row>
    <row r="40" spans="1:7" ht="15" thickBot="1">
      <c r="A40" s="33" t="s">
        <v>11</v>
      </c>
      <c r="B40" s="19">
        <f>B39*B37</f>
        <v>525</v>
      </c>
      <c r="C40" s="19">
        <f>C39*B37</f>
        <v>601.5</v>
      </c>
      <c r="D40" s="19">
        <f>D39*B37</f>
        <v>587.5</v>
      </c>
      <c r="E40" s="34">
        <f>AVERAGE(B40:D40)</f>
        <v>571.33333333333337</v>
      </c>
      <c r="F40" s="70">
        <f>E40</f>
        <v>571.33333333333337</v>
      </c>
      <c r="G40" s="69"/>
    </row>
    <row r="41" spans="1:7" ht="21.6" customHeight="1">
      <c r="A41" s="3" t="s">
        <v>4</v>
      </c>
      <c r="B41" s="145" t="s">
        <v>55</v>
      </c>
      <c r="C41" s="146"/>
      <c r="D41" s="146"/>
      <c r="E41" s="146"/>
      <c r="F41" s="64"/>
      <c r="G41" s="125"/>
    </row>
    <row r="42" spans="1:7">
      <c r="A42" s="4" t="s">
        <v>5</v>
      </c>
      <c r="B42" s="127">
        <v>5</v>
      </c>
      <c r="C42" s="128"/>
      <c r="D42" s="128"/>
      <c r="E42" s="129"/>
      <c r="F42" s="63"/>
      <c r="G42" s="125"/>
    </row>
    <row r="43" spans="1:7" ht="15.6" customHeight="1">
      <c r="A43" s="4" t="s">
        <v>6</v>
      </c>
      <c r="B43" s="121" t="s">
        <v>44</v>
      </c>
      <c r="C43" s="122"/>
      <c r="D43" s="122"/>
      <c r="E43" s="123"/>
      <c r="F43" s="124"/>
      <c r="G43" s="125"/>
    </row>
    <row r="44" spans="1:7">
      <c r="A44" s="4" t="s">
        <v>7</v>
      </c>
      <c r="B44" s="31">
        <v>97.06</v>
      </c>
      <c r="C44" s="32">
        <v>123.65</v>
      </c>
      <c r="D44" s="32">
        <v>212.3</v>
      </c>
      <c r="E44" s="13">
        <f>AVERAGE(B44:D44)</f>
        <v>144.33666666666667</v>
      </c>
      <c r="F44" s="70">
        <v>144.34</v>
      </c>
      <c r="G44" s="130"/>
    </row>
    <row r="45" spans="1:7" ht="15" thickBot="1">
      <c r="A45" s="5" t="s">
        <v>11</v>
      </c>
      <c r="B45" s="15">
        <f>B44*B42</f>
        <v>485.3</v>
      </c>
      <c r="C45" s="15">
        <f>C44*B42</f>
        <v>618.25</v>
      </c>
      <c r="D45" s="15">
        <f>D44*B42</f>
        <v>1061.5</v>
      </c>
      <c r="E45" s="15">
        <f>E44*B42</f>
        <v>721.68333333333339</v>
      </c>
      <c r="F45" s="75">
        <f>E45</f>
        <v>721.68333333333339</v>
      </c>
      <c r="G45" s="76"/>
    </row>
    <row r="46" spans="1:7" ht="22.2" customHeight="1">
      <c r="A46" s="3" t="s">
        <v>4</v>
      </c>
      <c r="B46" s="85" t="s">
        <v>33</v>
      </c>
      <c r="C46" s="131"/>
      <c r="D46" s="131"/>
      <c r="E46" s="131"/>
      <c r="F46" s="72"/>
      <c r="G46" s="97"/>
    </row>
    <row r="47" spans="1:7">
      <c r="A47" s="4" t="s">
        <v>5</v>
      </c>
      <c r="B47" s="109">
        <v>5</v>
      </c>
      <c r="C47" s="109"/>
      <c r="D47" s="109"/>
      <c r="E47" s="109"/>
      <c r="F47" s="72"/>
      <c r="G47" s="97"/>
    </row>
    <row r="48" spans="1:7" ht="19.2" customHeight="1">
      <c r="A48" s="4" t="s">
        <v>6</v>
      </c>
      <c r="B48" s="77" t="s">
        <v>44</v>
      </c>
      <c r="C48" s="78"/>
      <c r="D48" s="78"/>
      <c r="E48" s="79"/>
      <c r="F48" s="72"/>
      <c r="G48" s="97"/>
    </row>
    <row r="49" spans="1:7">
      <c r="A49" s="4" t="s">
        <v>7</v>
      </c>
      <c r="B49" s="13">
        <v>141.22</v>
      </c>
      <c r="C49" s="20">
        <v>163.12</v>
      </c>
      <c r="D49" s="20">
        <v>199.72</v>
      </c>
      <c r="E49" s="13">
        <f>AVERAGE(B49:D49)</f>
        <v>168.02</v>
      </c>
      <c r="F49" s="76">
        <f>E49</f>
        <v>168.02</v>
      </c>
      <c r="G49" s="97"/>
    </row>
    <row r="50" spans="1:7" ht="15" thickBot="1">
      <c r="A50" s="5" t="s">
        <v>11</v>
      </c>
      <c r="B50" s="15">
        <f>B49*B47</f>
        <v>706.1</v>
      </c>
      <c r="C50" s="15">
        <f>C49*B47</f>
        <v>815.6</v>
      </c>
      <c r="D50" s="15">
        <f>D49*B47</f>
        <v>998.6</v>
      </c>
      <c r="E50" s="15">
        <f>E49*B47</f>
        <v>840.1</v>
      </c>
      <c r="F50" s="75">
        <f>E50</f>
        <v>840.1</v>
      </c>
      <c r="G50" s="76"/>
    </row>
    <row r="51" spans="1:7" ht="22.2" customHeight="1">
      <c r="A51" s="3" t="s">
        <v>4</v>
      </c>
      <c r="B51" s="98" t="s">
        <v>71</v>
      </c>
      <c r="C51" s="99"/>
      <c r="D51" s="99"/>
      <c r="E51" s="99"/>
      <c r="F51" s="72"/>
      <c r="G51" s="97"/>
    </row>
    <row r="52" spans="1:7">
      <c r="A52" s="4" t="s">
        <v>5</v>
      </c>
      <c r="B52" s="109">
        <v>50</v>
      </c>
      <c r="C52" s="109"/>
      <c r="D52" s="109"/>
      <c r="E52" s="109"/>
      <c r="F52" s="72"/>
      <c r="G52" s="97"/>
    </row>
    <row r="53" spans="1:7" ht="17.399999999999999" customHeight="1">
      <c r="A53" s="4" t="s">
        <v>6</v>
      </c>
      <c r="B53" s="77" t="s">
        <v>58</v>
      </c>
      <c r="C53" s="78"/>
      <c r="D53" s="78"/>
      <c r="E53" s="79"/>
      <c r="F53" s="72"/>
      <c r="G53" s="97"/>
    </row>
    <row r="54" spans="1:7">
      <c r="A54" s="4" t="s">
        <v>7</v>
      </c>
      <c r="B54" s="17">
        <v>1.54</v>
      </c>
      <c r="C54" s="28">
        <v>4</v>
      </c>
      <c r="D54" s="28">
        <v>2.9</v>
      </c>
      <c r="E54" s="13">
        <f>AVERAGE(B54:D54)</f>
        <v>2.813333333333333</v>
      </c>
      <c r="F54" s="76">
        <f>E54</f>
        <v>2.813333333333333</v>
      </c>
      <c r="G54" s="96"/>
    </row>
    <row r="55" spans="1:7" ht="15" thickBot="1">
      <c r="A55" s="5" t="s">
        <v>11</v>
      </c>
      <c r="B55" s="15">
        <f>B54*B52</f>
        <v>77</v>
      </c>
      <c r="C55" s="15">
        <f>C54*B52</f>
        <v>200</v>
      </c>
      <c r="D55" s="15">
        <f>D54*B52</f>
        <v>145</v>
      </c>
      <c r="E55" s="15">
        <f>AVERAGE(B55:D55)</f>
        <v>140.66666666666666</v>
      </c>
      <c r="F55" s="75">
        <f>E55</f>
        <v>140.66666666666666</v>
      </c>
      <c r="G55" s="76"/>
    </row>
    <row r="56" spans="1:7" ht="36.6" customHeight="1">
      <c r="A56" s="3" t="s">
        <v>4</v>
      </c>
      <c r="B56" s="85" t="s">
        <v>21</v>
      </c>
      <c r="C56" s="86"/>
      <c r="D56" s="86"/>
      <c r="E56" s="86"/>
      <c r="F56" s="72"/>
      <c r="G56" s="97"/>
    </row>
    <row r="57" spans="1:7">
      <c r="A57" s="4" t="s">
        <v>5</v>
      </c>
      <c r="B57" s="109">
        <v>10</v>
      </c>
      <c r="C57" s="109"/>
      <c r="D57" s="109"/>
      <c r="E57" s="109"/>
      <c r="F57" s="72"/>
      <c r="G57" s="97"/>
    </row>
    <row r="58" spans="1:7" ht="20.399999999999999" customHeight="1">
      <c r="A58" s="4" t="s">
        <v>6</v>
      </c>
      <c r="B58" s="77" t="s">
        <v>28</v>
      </c>
      <c r="C58" s="78"/>
      <c r="D58" s="78"/>
      <c r="E58" s="79"/>
      <c r="F58" s="72"/>
      <c r="G58" s="97"/>
    </row>
    <row r="59" spans="1:7">
      <c r="A59" s="4" t="s">
        <v>7</v>
      </c>
      <c r="B59" s="13">
        <v>14.43</v>
      </c>
      <c r="C59" s="20">
        <v>29.4</v>
      </c>
      <c r="D59" s="20">
        <v>17.399999999999999</v>
      </c>
      <c r="E59" s="13">
        <f>(B59+C59+D59)/3</f>
        <v>20.41</v>
      </c>
      <c r="F59" s="76">
        <f>E59</f>
        <v>20.41</v>
      </c>
      <c r="G59" s="97"/>
    </row>
    <row r="60" spans="1:7" ht="15" thickBot="1">
      <c r="A60" s="5" t="s">
        <v>11</v>
      </c>
      <c r="B60" s="15">
        <f>B59*B57</f>
        <v>144.30000000000001</v>
      </c>
      <c r="C60" s="15">
        <f>C59*B57</f>
        <v>294</v>
      </c>
      <c r="D60" s="15">
        <f>D59*B57</f>
        <v>174</v>
      </c>
      <c r="E60" s="15">
        <f>(B60+C60+D60)/3</f>
        <v>204.1</v>
      </c>
      <c r="F60" s="75">
        <f>E60</f>
        <v>204.1</v>
      </c>
      <c r="G60" s="76"/>
    </row>
    <row r="61" spans="1:7" ht="27" customHeight="1">
      <c r="A61" s="3" t="s">
        <v>4</v>
      </c>
      <c r="B61" s="85" t="s">
        <v>56</v>
      </c>
      <c r="C61" s="86"/>
      <c r="D61" s="86"/>
      <c r="E61" s="86"/>
      <c r="F61" s="35"/>
      <c r="G61" s="36"/>
    </row>
    <row r="62" spans="1:7">
      <c r="A62" s="4" t="s">
        <v>5</v>
      </c>
      <c r="B62" s="109">
        <v>10</v>
      </c>
      <c r="C62" s="109"/>
      <c r="D62" s="109"/>
      <c r="E62" s="109"/>
      <c r="F62" s="72"/>
      <c r="G62" s="97"/>
    </row>
    <row r="63" spans="1:7" ht="18.600000000000001" customHeight="1">
      <c r="A63" s="4" t="s">
        <v>6</v>
      </c>
      <c r="B63" s="77" t="s">
        <v>28</v>
      </c>
      <c r="C63" s="78"/>
      <c r="D63" s="78"/>
      <c r="E63" s="79"/>
      <c r="F63" s="72"/>
      <c r="G63" s="97"/>
    </row>
    <row r="64" spans="1:7">
      <c r="A64" s="4" t="s">
        <v>7</v>
      </c>
      <c r="B64" s="13">
        <v>6.02</v>
      </c>
      <c r="C64" s="20">
        <v>6.79</v>
      </c>
      <c r="D64" s="20">
        <v>7.64</v>
      </c>
      <c r="E64" s="13">
        <f>(B64+C64+D64)/3</f>
        <v>6.8166666666666664</v>
      </c>
      <c r="F64" s="76">
        <f>E64</f>
        <v>6.8166666666666664</v>
      </c>
      <c r="G64" s="97"/>
    </row>
    <row r="65" spans="1:7" ht="15" thickBot="1">
      <c r="A65" s="5" t="s">
        <v>11</v>
      </c>
      <c r="B65" s="15">
        <f>B64*B62</f>
        <v>60.199999999999996</v>
      </c>
      <c r="C65" s="15">
        <f>C64*B62</f>
        <v>67.900000000000006</v>
      </c>
      <c r="D65" s="15">
        <f>D64*B62</f>
        <v>76.399999999999991</v>
      </c>
      <c r="E65" s="15">
        <f>(B65+C65+D65)/3</f>
        <v>68.166666666666671</v>
      </c>
      <c r="F65" s="75">
        <f>E65</f>
        <v>68.166666666666671</v>
      </c>
      <c r="G65" s="76"/>
    </row>
    <row r="66" spans="1:7" ht="50.4" customHeight="1">
      <c r="A66" s="3" t="s">
        <v>4</v>
      </c>
      <c r="B66" s="85" t="s">
        <v>34</v>
      </c>
      <c r="C66" s="86"/>
      <c r="D66" s="86"/>
      <c r="E66" s="86"/>
      <c r="F66" s="72"/>
      <c r="G66" s="97"/>
    </row>
    <row r="67" spans="1:7">
      <c r="A67" s="4" t="s">
        <v>5</v>
      </c>
      <c r="B67" s="109">
        <v>20</v>
      </c>
      <c r="C67" s="109"/>
      <c r="D67" s="109"/>
      <c r="E67" s="109"/>
      <c r="F67" s="72"/>
      <c r="G67" s="97"/>
    </row>
    <row r="68" spans="1:7" ht="30" customHeight="1">
      <c r="A68" s="4" t="s">
        <v>6</v>
      </c>
      <c r="B68" s="77" t="s">
        <v>26</v>
      </c>
      <c r="C68" s="78"/>
      <c r="D68" s="78"/>
      <c r="E68" s="111"/>
      <c r="F68" s="72"/>
      <c r="G68" s="97"/>
    </row>
    <row r="69" spans="1:7">
      <c r="A69" s="4" t="s">
        <v>7</v>
      </c>
      <c r="B69" s="13">
        <v>15.31</v>
      </c>
      <c r="C69" s="20">
        <v>28.12</v>
      </c>
      <c r="D69" s="13">
        <v>31</v>
      </c>
      <c r="E69" s="13">
        <f>AVERAGE(B69:D69)</f>
        <v>24.810000000000002</v>
      </c>
      <c r="F69" s="76">
        <f>E69</f>
        <v>24.810000000000002</v>
      </c>
      <c r="G69" s="97"/>
    </row>
    <row r="70" spans="1:7" ht="15" thickBot="1">
      <c r="A70" s="5" t="s">
        <v>11</v>
      </c>
      <c r="B70" s="15">
        <f>B69*B67</f>
        <v>306.2</v>
      </c>
      <c r="C70" s="15">
        <f>C69*B67</f>
        <v>562.4</v>
      </c>
      <c r="D70" s="15">
        <f>D69*B67</f>
        <v>620</v>
      </c>
      <c r="E70" s="15">
        <f>E69*B67</f>
        <v>496.20000000000005</v>
      </c>
      <c r="F70" s="75">
        <f>E70</f>
        <v>496.20000000000005</v>
      </c>
      <c r="G70" s="76"/>
    </row>
    <row r="71" spans="1:7">
      <c r="A71" s="3" t="s">
        <v>4</v>
      </c>
      <c r="B71" s="98" t="s">
        <v>61</v>
      </c>
      <c r="C71" s="99"/>
      <c r="D71" s="99"/>
      <c r="E71" s="99"/>
      <c r="F71" s="72"/>
      <c r="G71" s="97"/>
    </row>
    <row r="72" spans="1:7">
      <c r="A72" s="4" t="s">
        <v>5</v>
      </c>
      <c r="B72" s="109">
        <v>20</v>
      </c>
      <c r="C72" s="109"/>
      <c r="D72" s="109"/>
      <c r="E72" s="109"/>
      <c r="F72" s="72"/>
      <c r="G72" s="97"/>
    </row>
    <row r="73" spans="1:7" ht="15" customHeight="1">
      <c r="A73" s="4" t="s">
        <v>6</v>
      </c>
      <c r="B73" s="106" t="s">
        <v>28</v>
      </c>
      <c r="C73" s="107"/>
      <c r="D73" s="107"/>
      <c r="E73" s="110"/>
      <c r="F73" s="72"/>
      <c r="G73" s="97"/>
    </row>
    <row r="74" spans="1:7">
      <c r="A74" s="4" t="s">
        <v>7</v>
      </c>
      <c r="B74" s="17">
        <v>2.72</v>
      </c>
      <c r="C74" s="28">
        <v>4.3</v>
      </c>
      <c r="D74" s="28">
        <v>3.55</v>
      </c>
      <c r="E74" s="13">
        <f>(B74+C74+D74)/3</f>
        <v>3.5233333333333334</v>
      </c>
      <c r="F74" s="76">
        <f>E74</f>
        <v>3.5233333333333334</v>
      </c>
      <c r="G74" s="97"/>
    </row>
    <row r="75" spans="1:7" ht="15" thickBot="1">
      <c r="A75" s="5" t="s">
        <v>11</v>
      </c>
      <c r="B75" s="15">
        <f>B74*B72</f>
        <v>54.400000000000006</v>
      </c>
      <c r="C75" s="15">
        <f>C74*B72</f>
        <v>86</v>
      </c>
      <c r="D75" s="15">
        <f>D74*B72</f>
        <v>71</v>
      </c>
      <c r="E75" s="15">
        <f>(B75+C75+D75)/3</f>
        <v>70.466666666666669</v>
      </c>
      <c r="F75" s="75">
        <f>E75</f>
        <v>70.466666666666669</v>
      </c>
      <c r="G75" s="76"/>
    </row>
    <row r="76" spans="1:7" ht="30" customHeight="1">
      <c r="A76" s="3" t="s">
        <v>4</v>
      </c>
      <c r="B76" s="85" t="s">
        <v>50</v>
      </c>
      <c r="C76" s="86"/>
      <c r="D76" s="86"/>
      <c r="E76" s="86"/>
      <c r="F76" s="72"/>
      <c r="G76" s="97"/>
    </row>
    <row r="77" spans="1:7">
      <c r="A77" s="4" t="s">
        <v>5</v>
      </c>
      <c r="B77" s="109">
        <v>10</v>
      </c>
      <c r="C77" s="109"/>
      <c r="D77" s="109"/>
      <c r="E77" s="109"/>
      <c r="F77" s="72"/>
      <c r="G77" s="97"/>
    </row>
    <row r="78" spans="1:7" ht="22.2" customHeight="1">
      <c r="A78" s="4" t="s">
        <v>6</v>
      </c>
      <c r="B78" s="106" t="s">
        <v>28</v>
      </c>
      <c r="C78" s="107"/>
      <c r="D78" s="107"/>
      <c r="E78" s="110"/>
      <c r="F78" s="72"/>
      <c r="G78" s="97"/>
    </row>
    <row r="79" spans="1:7">
      <c r="A79" s="4" t="s">
        <v>7</v>
      </c>
      <c r="B79" s="13">
        <v>58.3</v>
      </c>
      <c r="C79" s="20">
        <v>65.62</v>
      </c>
      <c r="D79" s="20">
        <v>87.25</v>
      </c>
      <c r="E79" s="13">
        <f>AVERAGE(B79:D79)</f>
        <v>70.39</v>
      </c>
      <c r="F79" s="76">
        <f>E79</f>
        <v>70.39</v>
      </c>
      <c r="G79" s="97"/>
    </row>
    <row r="80" spans="1:7" ht="15" thickBot="1">
      <c r="A80" s="5" t="s">
        <v>11</v>
      </c>
      <c r="B80" s="15">
        <f>B79*B77</f>
        <v>583</v>
      </c>
      <c r="C80" s="15">
        <f>C79*B77</f>
        <v>656.2</v>
      </c>
      <c r="D80" s="15">
        <f>D79*B77</f>
        <v>872.5</v>
      </c>
      <c r="E80" s="15">
        <f>E79*B77</f>
        <v>703.9</v>
      </c>
      <c r="F80" s="75">
        <f>E80</f>
        <v>703.9</v>
      </c>
      <c r="G80" s="76"/>
    </row>
    <row r="81" spans="1:7">
      <c r="A81" s="3" t="s">
        <v>4</v>
      </c>
      <c r="B81" s="85" t="s">
        <v>35</v>
      </c>
      <c r="C81" s="86"/>
      <c r="D81" s="86"/>
      <c r="E81" s="86"/>
      <c r="F81" s="72"/>
      <c r="G81" s="97"/>
    </row>
    <row r="82" spans="1:7">
      <c r="A82" s="4" t="s">
        <v>5</v>
      </c>
      <c r="B82" s="109">
        <v>50</v>
      </c>
      <c r="C82" s="109"/>
      <c r="D82" s="109"/>
      <c r="E82" s="109"/>
      <c r="F82" s="72"/>
      <c r="G82" s="97"/>
    </row>
    <row r="83" spans="1:7" ht="16.8" customHeight="1">
      <c r="A83" s="4" t="s">
        <v>6</v>
      </c>
      <c r="B83" s="77" t="s">
        <v>45</v>
      </c>
      <c r="C83" s="78"/>
      <c r="D83" s="78"/>
      <c r="E83" s="79"/>
      <c r="F83" s="72"/>
      <c r="G83" s="97"/>
    </row>
    <row r="84" spans="1:7">
      <c r="A84" s="4" t="s">
        <v>7</v>
      </c>
      <c r="B84" s="13">
        <v>57.8</v>
      </c>
      <c r="C84" s="13">
        <v>53</v>
      </c>
      <c r="D84" s="20">
        <v>64.16</v>
      </c>
      <c r="E84" s="13">
        <f>AVERAGE(B84:D84)</f>
        <v>58.319999999999993</v>
      </c>
      <c r="F84" s="76">
        <f>E84</f>
        <v>58.319999999999993</v>
      </c>
      <c r="G84" s="97"/>
    </row>
    <row r="85" spans="1:7" ht="15" thickBot="1">
      <c r="A85" s="5" t="s">
        <v>11</v>
      </c>
      <c r="B85" s="15">
        <f>B84*B82</f>
        <v>2890</v>
      </c>
      <c r="C85" s="15">
        <f>C84*B82</f>
        <v>2650</v>
      </c>
      <c r="D85" s="15">
        <f>D84*B82</f>
        <v>3208</v>
      </c>
      <c r="E85" s="15">
        <f>E84*B82</f>
        <v>2915.9999999999995</v>
      </c>
      <c r="F85" s="75">
        <f>E85</f>
        <v>2915.9999999999995</v>
      </c>
      <c r="G85" s="76"/>
    </row>
    <row r="86" spans="1:7" ht="45.6" customHeight="1">
      <c r="A86" s="3" t="s">
        <v>4</v>
      </c>
      <c r="B86" s="85" t="s">
        <v>57</v>
      </c>
      <c r="C86" s="86"/>
      <c r="D86" s="86"/>
      <c r="E86" s="86"/>
      <c r="F86" s="72"/>
      <c r="G86" s="97"/>
    </row>
    <row r="87" spans="1:7">
      <c r="A87" s="4" t="s">
        <v>5</v>
      </c>
      <c r="B87" s="109">
        <v>500</v>
      </c>
      <c r="C87" s="109"/>
      <c r="D87" s="109"/>
      <c r="E87" s="109"/>
      <c r="F87" s="72"/>
      <c r="G87" s="97"/>
    </row>
    <row r="88" spans="1:7" ht="16.8" customHeight="1">
      <c r="A88" s="4" t="s">
        <v>6</v>
      </c>
      <c r="B88" s="77" t="s">
        <v>28</v>
      </c>
      <c r="C88" s="78"/>
      <c r="D88" s="78"/>
      <c r="E88" s="79"/>
      <c r="F88" s="72"/>
      <c r="G88" s="97"/>
    </row>
    <row r="89" spans="1:7">
      <c r="A89" s="4" t="s">
        <v>7</v>
      </c>
      <c r="B89" s="13">
        <v>0.95</v>
      </c>
      <c r="C89" s="20">
        <v>1.1200000000000001</v>
      </c>
      <c r="D89" s="20">
        <v>2.5</v>
      </c>
      <c r="E89" s="13">
        <f>(B89+C89+D89)/3</f>
        <v>1.5233333333333334</v>
      </c>
      <c r="F89" s="76">
        <f>E89</f>
        <v>1.5233333333333334</v>
      </c>
      <c r="G89" s="96"/>
    </row>
    <row r="90" spans="1:7" ht="15" thickBot="1">
      <c r="A90" s="5" t="s">
        <v>11</v>
      </c>
      <c r="B90" s="15">
        <f>B89*B87</f>
        <v>475</v>
      </c>
      <c r="C90" s="15">
        <f>C89*B87</f>
        <v>560</v>
      </c>
      <c r="D90" s="15">
        <f>D89*B87</f>
        <v>1250</v>
      </c>
      <c r="E90" s="15">
        <f>(B90+C90+D90)/3</f>
        <v>761.66666666666663</v>
      </c>
      <c r="F90" s="75">
        <f>E90</f>
        <v>761.66666666666663</v>
      </c>
      <c r="G90" s="76"/>
    </row>
    <row r="91" spans="1:7" ht="14.4" customHeight="1">
      <c r="A91" s="3" t="s">
        <v>4</v>
      </c>
      <c r="B91" s="98" t="s">
        <v>62</v>
      </c>
      <c r="C91" s="99"/>
      <c r="D91" s="99"/>
      <c r="E91" s="99"/>
      <c r="F91" s="76"/>
      <c r="G91" s="96"/>
    </row>
    <row r="92" spans="1:7">
      <c r="A92" s="4" t="s">
        <v>5</v>
      </c>
      <c r="B92" s="109">
        <v>50</v>
      </c>
      <c r="C92" s="109"/>
      <c r="D92" s="109"/>
      <c r="E92" s="109"/>
      <c r="F92" s="76"/>
      <c r="G92" s="96"/>
    </row>
    <row r="93" spans="1:7" ht="13.8" customHeight="1">
      <c r="A93" s="4" t="s">
        <v>6</v>
      </c>
      <c r="B93" s="77" t="s">
        <v>58</v>
      </c>
      <c r="C93" s="78"/>
      <c r="D93" s="78"/>
      <c r="E93" s="79"/>
      <c r="F93" s="76"/>
      <c r="G93" s="96"/>
    </row>
    <row r="94" spans="1:7">
      <c r="A94" s="4" t="s">
        <v>7</v>
      </c>
      <c r="B94" s="17">
        <v>7.02</v>
      </c>
      <c r="C94" s="28">
        <v>6.45</v>
      </c>
      <c r="D94" s="28">
        <v>7.65</v>
      </c>
      <c r="E94" s="13">
        <f>(B94+C94+D94)/3</f>
        <v>7.0399999999999991</v>
      </c>
      <c r="F94" s="76">
        <f>E94</f>
        <v>7.0399999999999991</v>
      </c>
      <c r="G94" s="96"/>
    </row>
    <row r="95" spans="1:7" ht="15" thickBot="1">
      <c r="A95" s="5" t="s">
        <v>11</v>
      </c>
      <c r="B95" s="15">
        <f>B94*B92</f>
        <v>351</v>
      </c>
      <c r="C95" s="15">
        <f>C94*B92</f>
        <v>322.5</v>
      </c>
      <c r="D95" s="15">
        <f>D94*B92</f>
        <v>382.5</v>
      </c>
      <c r="E95" s="15">
        <f>(B95+C95+D95)/3</f>
        <v>352</v>
      </c>
      <c r="F95" s="75">
        <f>E95</f>
        <v>352</v>
      </c>
      <c r="G95" s="76"/>
    </row>
    <row r="96" spans="1:7" ht="42" customHeight="1">
      <c r="A96" s="3" t="s">
        <v>4</v>
      </c>
      <c r="B96" s="85" t="s">
        <v>22</v>
      </c>
      <c r="C96" s="86"/>
      <c r="D96" s="86"/>
      <c r="E96" s="86"/>
      <c r="F96" s="76"/>
      <c r="G96" s="96"/>
    </row>
    <row r="97" spans="1:7">
      <c r="A97" s="4" t="s">
        <v>5</v>
      </c>
      <c r="B97" s="109">
        <v>30</v>
      </c>
      <c r="C97" s="109"/>
      <c r="D97" s="109"/>
      <c r="E97" s="109"/>
      <c r="F97" s="76"/>
      <c r="G97" s="96"/>
    </row>
    <row r="98" spans="1:7" ht="22.2" customHeight="1">
      <c r="A98" s="4" t="s">
        <v>6</v>
      </c>
      <c r="B98" s="77" t="s">
        <v>28</v>
      </c>
      <c r="C98" s="78"/>
      <c r="D98" s="78"/>
      <c r="E98" s="79"/>
      <c r="F98" s="76"/>
      <c r="G98" s="96"/>
    </row>
    <row r="99" spans="1:7">
      <c r="A99" s="4" t="s">
        <v>7</v>
      </c>
      <c r="B99" s="13">
        <v>6</v>
      </c>
      <c r="C99" s="20">
        <v>7.29</v>
      </c>
      <c r="D99" s="20">
        <v>11.5</v>
      </c>
      <c r="E99" s="13">
        <f>(B99+C99+D99)/3</f>
        <v>8.2633333333333336</v>
      </c>
      <c r="F99" s="76">
        <f>E99</f>
        <v>8.2633333333333336</v>
      </c>
      <c r="G99" s="96"/>
    </row>
    <row r="100" spans="1:7" ht="16.5" customHeight="1" thickBot="1">
      <c r="A100" s="5" t="s">
        <v>11</v>
      </c>
      <c r="B100" s="15">
        <f>B99*B97</f>
        <v>180</v>
      </c>
      <c r="C100" s="15">
        <f>C99*B97</f>
        <v>218.7</v>
      </c>
      <c r="D100" s="15">
        <f>D99*B97</f>
        <v>345</v>
      </c>
      <c r="E100" s="15">
        <f>(B100+C100+D100)/3</f>
        <v>247.9</v>
      </c>
      <c r="F100" s="75">
        <f>E100</f>
        <v>247.9</v>
      </c>
      <c r="G100" s="76"/>
    </row>
    <row r="101" spans="1:7" ht="54.6" customHeight="1">
      <c r="A101" s="9" t="s">
        <v>4</v>
      </c>
      <c r="B101" s="85" t="s">
        <v>23</v>
      </c>
      <c r="C101" s="86"/>
      <c r="D101" s="86"/>
      <c r="E101" s="86"/>
      <c r="F101" s="76"/>
      <c r="G101" s="96"/>
    </row>
    <row r="102" spans="1:7">
      <c r="A102" s="4" t="s">
        <v>5</v>
      </c>
      <c r="B102" s="109">
        <v>5</v>
      </c>
      <c r="C102" s="109"/>
      <c r="D102" s="109"/>
      <c r="E102" s="109"/>
      <c r="F102" s="76"/>
      <c r="G102" s="96"/>
    </row>
    <row r="103" spans="1:7" ht="29.25" customHeight="1">
      <c r="A103" s="4" t="s">
        <v>6</v>
      </c>
      <c r="B103" s="77" t="s">
        <v>28</v>
      </c>
      <c r="C103" s="78"/>
      <c r="D103" s="78"/>
      <c r="E103" s="79"/>
      <c r="F103" s="76"/>
      <c r="G103" s="96"/>
    </row>
    <row r="104" spans="1:7">
      <c r="A104" s="4" t="s">
        <v>7</v>
      </c>
      <c r="B104" s="13">
        <v>22.14</v>
      </c>
      <c r="C104" s="13">
        <v>29</v>
      </c>
      <c r="D104" s="13">
        <v>44</v>
      </c>
      <c r="E104" s="13">
        <f>(B104+C104+D104)/3</f>
        <v>31.713333333333335</v>
      </c>
      <c r="F104" s="76">
        <f>E104</f>
        <v>31.713333333333335</v>
      </c>
      <c r="G104" s="96"/>
    </row>
    <row r="105" spans="1:7" ht="15" thickBot="1">
      <c r="A105" s="5" t="s">
        <v>11</v>
      </c>
      <c r="B105" s="15">
        <f>B104*B102</f>
        <v>110.7</v>
      </c>
      <c r="C105" s="15">
        <f>C104*B102</f>
        <v>145</v>
      </c>
      <c r="D105" s="15">
        <f>D104*B102</f>
        <v>220</v>
      </c>
      <c r="E105" s="15">
        <f>(B105+C105+D105)/3</f>
        <v>158.56666666666666</v>
      </c>
      <c r="F105" s="75">
        <f>E105</f>
        <v>158.56666666666666</v>
      </c>
      <c r="G105" s="76"/>
    </row>
    <row r="106" spans="1:7" ht="52.8" customHeight="1">
      <c r="A106" s="3" t="s">
        <v>4</v>
      </c>
      <c r="B106" s="85" t="s">
        <v>39</v>
      </c>
      <c r="C106" s="86"/>
      <c r="D106" s="86"/>
      <c r="E106" s="86"/>
      <c r="F106" s="76"/>
      <c r="G106" s="96"/>
    </row>
    <row r="107" spans="1:7">
      <c r="A107" s="4" t="s">
        <v>5</v>
      </c>
      <c r="B107" s="109">
        <v>5</v>
      </c>
      <c r="C107" s="109"/>
      <c r="D107" s="109"/>
      <c r="E107" s="109"/>
      <c r="F107" s="76"/>
      <c r="G107" s="96"/>
    </row>
    <row r="108" spans="1:7" ht="29.25" customHeight="1">
      <c r="A108" s="4" t="s">
        <v>6</v>
      </c>
      <c r="B108" s="77" t="s">
        <v>28</v>
      </c>
      <c r="C108" s="78"/>
      <c r="D108" s="78"/>
      <c r="E108" s="79"/>
      <c r="F108" s="76"/>
      <c r="G108" s="96"/>
    </row>
    <row r="109" spans="1:7">
      <c r="A109" s="4" t="s">
        <v>7</v>
      </c>
      <c r="B109" s="13">
        <v>23.85</v>
      </c>
      <c r="C109" s="13">
        <v>28.66</v>
      </c>
      <c r="D109" s="13">
        <v>20.14</v>
      </c>
      <c r="E109" s="13">
        <f>AVERAGE(B109:D109)</f>
        <v>24.216666666666669</v>
      </c>
      <c r="F109" s="76">
        <f>E109</f>
        <v>24.216666666666669</v>
      </c>
      <c r="G109" s="96"/>
    </row>
    <row r="110" spans="1:7" ht="15" thickBot="1">
      <c r="A110" s="5" t="s">
        <v>11</v>
      </c>
      <c r="B110" s="15">
        <f>B109*B107</f>
        <v>119.25</v>
      </c>
      <c r="C110" s="15">
        <f>C109*B107</f>
        <v>143.30000000000001</v>
      </c>
      <c r="D110" s="15">
        <f>D109*B107</f>
        <v>100.7</v>
      </c>
      <c r="E110" s="15">
        <f>E109*B107</f>
        <v>121.08333333333334</v>
      </c>
      <c r="F110" s="75">
        <f>E110</f>
        <v>121.08333333333334</v>
      </c>
      <c r="G110" s="76"/>
    </row>
    <row r="111" spans="1:7" ht="46.5" customHeight="1">
      <c r="A111" s="3" t="s">
        <v>4</v>
      </c>
      <c r="B111" s="85" t="s">
        <v>24</v>
      </c>
      <c r="C111" s="86"/>
      <c r="D111" s="86"/>
      <c r="E111" s="86"/>
      <c r="F111" s="76"/>
      <c r="G111" s="96"/>
    </row>
    <row r="112" spans="1:7">
      <c r="A112" s="4" t="s">
        <v>5</v>
      </c>
      <c r="B112" s="109">
        <v>5</v>
      </c>
      <c r="C112" s="109"/>
      <c r="D112" s="109"/>
      <c r="E112" s="109"/>
      <c r="F112" s="76"/>
      <c r="G112" s="96"/>
    </row>
    <row r="113" spans="1:7" ht="28.5" customHeight="1">
      <c r="A113" s="4" t="s">
        <v>6</v>
      </c>
      <c r="B113" s="77" t="s">
        <v>28</v>
      </c>
      <c r="C113" s="78"/>
      <c r="D113" s="78"/>
      <c r="E113" s="79"/>
      <c r="F113" s="76"/>
      <c r="G113" s="96"/>
    </row>
    <row r="114" spans="1:7">
      <c r="A114" s="4" t="s">
        <v>7</v>
      </c>
      <c r="B114" s="13">
        <v>30.84</v>
      </c>
      <c r="C114" s="13">
        <v>58.1</v>
      </c>
      <c r="D114" s="13">
        <v>40</v>
      </c>
      <c r="E114" s="13">
        <f>(B114+C114+D114)/3</f>
        <v>42.98</v>
      </c>
      <c r="F114" s="76">
        <f>E114</f>
        <v>42.98</v>
      </c>
      <c r="G114" s="96"/>
    </row>
    <row r="115" spans="1:7" ht="15" thickBot="1">
      <c r="A115" s="5" t="s">
        <v>11</v>
      </c>
      <c r="B115" s="15">
        <f>B114*B112</f>
        <v>154.19999999999999</v>
      </c>
      <c r="C115" s="15">
        <f>C114*B112</f>
        <v>290.5</v>
      </c>
      <c r="D115" s="15">
        <f>D114*B112</f>
        <v>200</v>
      </c>
      <c r="E115" s="15">
        <f>(B115+C115+D115)/3</f>
        <v>214.9</v>
      </c>
      <c r="F115" s="75">
        <f>E115</f>
        <v>214.9</v>
      </c>
      <c r="G115" s="76"/>
    </row>
    <row r="116" spans="1:7" ht="44.25" customHeight="1">
      <c r="A116" s="3" t="s">
        <v>4</v>
      </c>
      <c r="B116" s="85" t="s">
        <v>25</v>
      </c>
      <c r="C116" s="86"/>
      <c r="D116" s="86"/>
      <c r="E116" s="86"/>
      <c r="F116" s="76"/>
      <c r="G116" s="96"/>
    </row>
    <row r="117" spans="1:7">
      <c r="A117" s="4" t="s">
        <v>5</v>
      </c>
      <c r="B117" s="109">
        <v>5</v>
      </c>
      <c r="C117" s="109"/>
      <c r="D117" s="109"/>
      <c r="E117" s="109"/>
      <c r="F117" s="76"/>
      <c r="G117" s="96"/>
    </row>
    <row r="118" spans="1:7" ht="30" customHeight="1">
      <c r="A118" s="4" t="s">
        <v>6</v>
      </c>
      <c r="B118" s="77" t="s">
        <v>28</v>
      </c>
      <c r="C118" s="78"/>
      <c r="D118" s="78"/>
      <c r="E118" s="79"/>
      <c r="F118" s="76"/>
      <c r="G118" s="96"/>
    </row>
    <row r="119" spans="1:7">
      <c r="A119" s="4" t="s">
        <v>7</v>
      </c>
      <c r="B119" s="13">
        <v>63.89</v>
      </c>
      <c r="C119" s="13">
        <v>52</v>
      </c>
      <c r="D119" s="13">
        <v>55</v>
      </c>
      <c r="E119" s="13">
        <f>(B119+C119+D119)/3</f>
        <v>56.963333333333331</v>
      </c>
      <c r="F119" s="76">
        <f>E119</f>
        <v>56.963333333333331</v>
      </c>
      <c r="G119" s="96"/>
    </row>
    <row r="120" spans="1:7" ht="15" thickBot="1">
      <c r="A120" s="5" t="s">
        <v>11</v>
      </c>
      <c r="B120" s="15">
        <f>B119*B117</f>
        <v>319.45</v>
      </c>
      <c r="C120" s="15">
        <f>C119*B117</f>
        <v>260</v>
      </c>
      <c r="D120" s="15">
        <f>D119*B117</f>
        <v>275</v>
      </c>
      <c r="E120" s="15">
        <f>(B120+C120+D120)/3</f>
        <v>284.81666666666666</v>
      </c>
      <c r="F120" s="75">
        <f>E120</f>
        <v>284.81666666666666</v>
      </c>
      <c r="G120" s="76"/>
    </row>
    <row r="121" spans="1:7" ht="25.8" customHeight="1">
      <c r="A121" s="3" t="s">
        <v>4</v>
      </c>
      <c r="B121" s="98" t="s">
        <v>63</v>
      </c>
      <c r="C121" s="99"/>
      <c r="D121" s="99"/>
      <c r="E121" s="99"/>
      <c r="F121" s="75"/>
      <c r="G121" s="76"/>
    </row>
    <row r="122" spans="1:7">
      <c r="A122" s="4" t="s">
        <v>5</v>
      </c>
      <c r="B122" s="100">
        <v>10</v>
      </c>
      <c r="C122" s="101"/>
      <c r="D122" s="101"/>
      <c r="E122" s="101"/>
      <c r="F122" s="75"/>
      <c r="G122" s="76"/>
    </row>
    <row r="123" spans="1:7" ht="18.600000000000001" customHeight="1">
      <c r="A123" s="4" t="s">
        <v>6</v>
      </c>
      <c r="B123" s="82" t="s">
        <v>64</v>
      </c>
      <c r="C123" s="83"/>
      <c r="D123" s="83"/>
      <c r="E123" s="84"/>
      <c r="F123" s="75"/>
      <c r="G123" s="76"/>
    </row>
    <row r="124" spans="1:7">
      <c r="A124" s="4" t="s">
        <v>7</v>
      </c>
      <c r="B124" s="17">
        <v>7.8</v>
      </c>
      <c r="C124" s="17">
        <v>8.6</v>
      </c>
      <c r="D124" s="17">
        <v>4.95</v>
      </c>
      <c r="E124" s="13">
        <f>(B124+C124+D124)/3</f>
        <v>7.1166666666666663</v>
      </c>
      <c r="F124" s="75">
        <f>E124</f>
        <v>7.1166666666666663</v>
      </c>
      <c r="G124" s="76"/>
    </row>
    <row r="125" spans="1:7" ht="15" thickBot="1">
      <c r="A125" s="5" t="s">
        <v>11</v>
      </c>
      <c r="B125" s="15">
        <f>B124*B122</f>
        <v>78</v>
      </c>
      <c r="C125" s="15">
        <f>C124*B122</f>
        <v>86</v>
      </c>
      <c r="D125" s="15">
        <f>D124*B122</f>
        <v>49.5</v>
      </c>
      <c r="E125" s="15">
        <f>(B125+C125+D125)/3</f>
        <v>71.166666666666671</v>
      </c>
      <c r="F125" s="75">
        <f>E125</f>
        <v>71.166666666666671</v>
      </c>
      <c r="G125" s="76"/>
    </row>
    <row r="126" spans="1:7" ht="49.5" customHeight="1">
      <c r="A126" s="3" t="s">
        <v>4</v>
      </c>
      <c r="B126" s="102" t="s">
        <v>40</v>
      </c>
      <c r="C126" s="103"/>
      <c r="D126" s="103"/>
      <c r="E126" s="103"/>
      <c r="F126" s="75"/>
      <c r="G126" s="76"/>
    </row>
    <row r="127" spans="1:7">
      <c r="A127" s="4" t="s">
        <v>5</v>
      </c>
      <c r="B127" s="104">
        <v>10</v>
      </c>
      <c r="C127" s="105"/>
      <c r="D127" s="105"/>
      <c r="E127" s="105"/>
      <c r="F127" s="75"/>
      <c r="G127" s="76"/>
    </row>
    <row r="128" spans="1:7" ht="19.8" customHeight="1">
      <c r="A128" s="4" t="s">
        <v>6</v>
      </c>
      <c r="B128" s="106" t="s">
        <v>28</v>
      </c>
      <c r="C128" s="107"/>
      <c r="D128" s="107"/>
      <c r="E128" s="108"/>
      <c r="F128" s="75"/>
      <c r="G128" s="76"/>
    </row>
    <row r="129" spans="1:7">
      <c r="A129" s="4" t="s">
        <v>7</v>
      </c>
      <c r="B129" s="21">
        <v>36.56</v>
      </c>
      <c r="C129" s="22">
        <v>45.3</v>
      </c>
      <c r="D129" s="22">
        <v>41.6</v>
      </c>
      <c r="E129" s="22">
        <f>AVERAGE(B129:D129)</f>
        <v>41.153333333333336</v>
      </c>
      <c r="F129" s="75">
        <f>E129</f>
        <v>41.153333333333336</v>
      </c>
      <c r="G129" s="76"/>
    </row>
    <row r="130" spans="1:7" ht="15" thickBot="1">
      <c r="A130" s="5" t="s">
        <v>11</v>
      </c>
      <c r="B130" s="23">
        <f>B129*B127</f>
        <v>365.6</v>
      </c>
      <c r="C130" s="24">
        <f>C129*B127</f>
        <v>453</v>
      </c>
      <c r="D130" s="24">
        <f>D129*B127</f>
        <v>416</v>
      </c>
      <c r="E130" s="24">
        <f>E129*B127</f>
        <v>411.53333333333336</v>
      </c>
      <c r="F130" s="75">
        <f>E130</f>
        <v>411.53333333333336</v>
      </c>
      <c r="G130" s="76"/>
    </row>
    <row r="131" spans="1:7" ht="48.75" customHeight="1">
      <c r="A131" s="3" t="s">
        <v>4</v>
      </c>
      <c r="B131" s="85" t="s">
        <v>38</v>
      </c>
      <c r="C131" s="86"/>
      <c r="D131" s="86"/>
      <c r="E131" s="86"/>
      <c r="F131" s="75"/>
      <c r="G131" s="76"/>
    </row>
    <row r="132" spans="1:7">
      <c r="A132" s="4" t="s">
        <v>5</v>
      </c>
      <c r="B132" s="87">
        <v>50</v>
      </c>
      <c r="C132" s="88"/>
      <c r="D132" s="88"/>
      <c r="E132" s="88"/>
      <c r="F132" s="75"/>
      <c r="G132" s="76"/>
    </row>
    <row r="133" spans="1:7" ht="16.5" customHeight="1">
      <c r="A133" s="4" t="s">
        <v>6</v>
      </c>
      <c r="B133" s="77" t="s">
        <v>28</v>
      </c>
      <c r="C133" s="78"/>
      <c r="D133" s="78"/>
      <c r="E133" s="79"/>
      <c r="F133" s="75"/>
      <c r="G133" s="76"/>
    </row>
    <row r="134" spans="1:7">
      <c r="A134" s="4" t="s">
        <v>7</v>
      </c>
      <c r="B134" s="13">
        <v>4.5</v>
      </c>
      <c r="C134" s="13">
        <v>13.5</v>
      </c>
      <c r="D134" s="13">
        <v>27</v>
      </c>
      <c r="E134" s="13">
        <f>(B134+C134+D134)/3</f>
        <v>15</v>
      </c>
      <c r="F134" s="75">
        <f>E134</f>
        <v>15</v>
      </c>
      <c r="G134" s="76"/>
    </row>
    <row r="135" spans="1:7" ht="15" thickBot="1">
      <c r="A135" s="5" t="s">
        <v>11</v>
      </c>
      <c r="B135" s="15">
        <f>B134*B132</f>
        <v>225</v>
      </c>
      <c r="C135" s="15">
        <f>C134*B132</f>
        <v>675</v>
      </c>
      <c r="D135" s="15">
        <f>D134*B132</f>
        <v>1350</v>
      </c>
      <c r="E135" s="15">
        <f>(B135+C135+D135)/3</f>
        <v>750</v>
      </c>
      <c r="F135" s="75">
        <f>E135</f>
        <v>750</v>
      </c>
      <c r="G135" s="76"/>
    </row>
    <row r="136" spans="1:7" ht="48" customHeight="1">
      <c r="A136" s="3" t="s">
        <v>4</v>
      </c>
      <c r="B136" s="98" t="s">
        <v>65</v>
      </c>
      <c r="C136" s="99"/>
      <c r="D136" s="99"/>
      <c r="E136" s="99"/>
      <c r="F136" s="75"/>
      <c r="G136" s="76"/>
    </row>
    <row r="137" spans="1:7">
      <c r="A137" s="4" t="s">
        <v>5</v>
      </c>
      <c r="B137" s="87">
        <v>30</v>
      </c>
      <c r="C137" s="88"/>
      <c r="D137" s="88"/>
      <c r="E137" s="88"/>
      <c r="F137" s="75"/>
      <c r="G137" s="76"/>
    </row>
    <row r="138" spans="1:7" ht="18" customHeight="1">
      <c r="A138" s="4" t="s">
        <v>6</v>
      </c>
      <c r="B138" s="77" t="s">
        <v>66</v>
      </c>
      <c r="C138" s="78"/>
      <c r="D138" s="78"/>
      <c r="E138" s="79"/>
      <c r="F138" s="75"/>
      <c r="G138" s="76"/>
    </row>
    <row r="139" spans="1:7">
      <c r="A139" s="4" t="s">
        <v>7</v>
      </c>
      <c r="B139" s="17">
        <v>7.51</v>
      </c>
      <c r="C139" s="17">
        <v>4.8</v>
      </c>
      <c r="D139" s="17">
        <v>5.9</v>
      </c>
      <c r="E139" s="13">
        <f>(B139+C139+D139)/3</f>
        <v>6.07</v>
      </c>
      <c r="F139" s="75">
        <f>E139</f>
        <v>6.07</v>
      </c>
      <c r="G139" s="76"/>
    </row>
    <row r="140" spans="1:7" ht="15" thickBot="1">
      <c r="A140" s="5" t="s">
        <v>11</v>
      </c>
      <c r="B140" s="15">
        <f>B139*B137</f>
        <v>225.29999999999998</v>
      </c>
      <c r="C140" s="15">
        <f>C139*B137</f>
        <v>144</v>
      </c>
      <c r="D140" s="15">
        <f>D139*B137</f>
        <v>177</v>
      </c>
      <c r="E140" s="15">
        <f>(B140+C140+D140)/3</f>
        <v>182.1</v>
      </c>
      <c r="F140" s="75">
        <f>E140</f>
        <v>182.1</v>
      </c>
      <c r="G140" s="76"/>
    </row>
    <row r="141" spans="1:7" ht="33" customHeight="1">
      <c r="A141" s="3" t="s">
        <v>4</v>
      </c>
      <c r="B141" s="98" t="s">
        <v>67</v>
      </c>
      <c r="C141" s="99"/>
      <c r="D141" s="99"/>
      <c r="E141" s="99"/>
      <c r="F141" s="75"/>
      <c r="G141" s="76"/>
    </row>
    <row r="142" spans="1:7">
      <c r="A142" s="4" t="s">
        <v>5</v>
      </c>
      <c r="B142" s="87">
        <v>16</v>
      </c>
      <c r="C142" s="88"/>
      <c r="D142" s="88"/>
      <c r="E142" s="88"/>
      <c r="F142" s="75"/>
      <c r="G142" s="76"/>
    </row>
    <row r="143" spans="1:7" ht="23.4" customHeight="1">
      <c r="A143" s="4" t="s">
        <v>6</v>
      </c>
      <c r="B143" s="77" t="s">
        <v>58</v>
      </c>
      <c r="C143" s="78"/>
      <c r="D143" s="78"/>
      <c r="E143" s="79"/>
      <c r="F143" s="75"/>
      <c r="G143" s="76"/>
    </row>
    <row r="144" spans="1:7">
      <c r="A144" s="4" t="s">
        <v>7</v>
      </c>
      <c r="B144" s="17">
        <v>33.200000000000003</v>
      </c>
      <c r="C144" s="17">
        <v>41.02</v>
      </c>
      <c r="D144" s="17">
        <v>36</v>
      </c>
      <c r="E144" s="13">
        <f>(B144+C144+D144)/3</f>
        <v>36.74</v>
      </c>
      <c r="F144" s="75">
        <f>E144</f>
        <v>36.74</v>
      </c>
      <c r="G144" s="76"/>
    </row>
    <row r="145" spans="1:8" ht="15" customHeight="1" thickBot="1">
      <c r="A145" s="5" t="s">
        <v>11</v>
      </c>
      <c r="B145" s="15">
        <f>B144*B142</f>
        <v>531.20000000000005</v>
      </c>
      <c r="C145" s="15">
        <f>C144*B142</f>
        <v>656.32</v>
      </c>
      <c r="D145" s="15">
        <f>D144*B142</f>
        <v>576</v>
      </c>
      <c r="E145" s="15">
        <f>(B145+C145+D145)/3</f>
        <v>587.84</v>
      </c>
      <c r="F145" s="75">
        <f>E145</f>
        <v>587.84</v>
      </c>
      <c r="G145" s="76"/>
    </row>
    <row r="146" spans="1:8" ht="32.25" customHeight="1">
      <c r="A146" s="3" t="s">
        <v>4</v>
      </c>
      <c r="B146" s="98" t="s">
        <v>68</v>
      </c>
      <c r="C146" s="99"/>
      <c r="D146" s="99"/>
      <c r="E146" s="99"/>
      <c r="F146" s="75"/>
      <c r="G146" s="76"/>
    </row>
    <row r="147" spans="1:8">
      <c r="A147" s="4" t="s">
        <v>5</v>
      </c>
      <c r="B147" s="87">
        <v>8</v>
      </c>
      <c r="C147" s="88"/>
      <c r="D147" s="88"/>
      <c r="E147" s="88"/>
      <c r="F147" s="75"/>
      <c r="G147" s="76"/>
    </row>
    <row r="148" spans="1:8" ht="15" customHeight="1">
      <c r="A148" s="4" t="s">
        <v>6</v>
      </c>
      <c r="B148" s="77" t="s">
        <v>58</v>
      </c>
      <c r="C148" s="78"/>
      <c r="D148" s="78"/>
      <c r="E148" s="111"/>
      <c r="F148" s="75"/>
      <c r="G148" s="76"/>
    </row>
    <row r="149" spans="1:8">
      <c r="A149" s="4" t="s">
        <v>7</v>
      </c>
      <c r="B149" s="42">
        <v>63.55</v>
      </c>
      <c r="C149" s="17">
        <v>76.2</v>
      </c>
      <c r="D149" s="17">
        <v>81.63</v>
      </c>
      <c r="E149" s="14">
        <f>(B149+C149+D149)/3</f>
        <v>73.793333333333337</v>
      </c>
      <c r="F149" s="75">
        <f>E149</f>
        <v>73.793333333333337</v>
      </c>
      <c r="G149" s="76"/>
    </row>
    <row r="150" spans="1:8" ht="15" thickBot="1">
      <c r="A150" s="5" t="s">
        <v>11</v>
      </c>
      <c r="B150" s="15">
        <f>B149*B147</f>
        <v>508.4</v>
      </c>
      <c r="C150" s="15">
        <f>C149*B147</f>
        <v>609.6</v>
      </c>
      <c r="D150" s="15">
        <f>D149*B147</f>
        <v>653.04</v>
      </c>
      <c r="E150" s="15">
        <f>(B150+C150+D150)/3</f>
        <v>590.34666666666669</v>
      </c>
      <c r="F150" s="75">
        <f>E150</f>
        <v>590.34666666666669</v>
      </c>
      <c r="G150" s="76"/>
    </row>
    <row r="151" spans="1:8" ht="27.6" customHeight="1">
      <c r="A151" s="29" t="s">
        <v>4</v>
      </c>
      <c r="B151" s="73" t="s">
        <v>78</v>
      </c>
      <c r="C151" s="74"/>
      <c r="D151" s="74"/>
      <c r="E151" s="74"/>
      <c r="F151" s="46"/>
      <c r="G151" s="38"/>
      <c r="H151" s="164"/>
    </row>
    <row r="152" spans="1:8" ht="18.600000000000001" customHeight="1">
      <c r="A152" s="30" t="s">
        <v>5</v>
      </c>
      <c r="B152" s="63">
        <v>3</v>
      </c>
      <c r="C152" s="64"/>
      <c r="D152" s="64"/>
      <c r="E152" s="64"/>
      <c r="F152" s="47"/>
      <c r="G152" s="48"/>
      <c r="H152" s="164"/>
    </row>
    <row r="153" spans="1:8" ht="14.4" customHeight="1">
      <c r="A153" s="30" t="s">
        <v>6</v>
      </c>
      <c r="B153" s="65" t="s">
        <v>77</v>
      </c>
      <c r="C153" s="66"/>
      <c r="D153" s="66"/>
      <c r="E153" s="67"/>
      <c r="F153" s="47"/>
      <c r="G153" s="48"/>
      <c r="H153" s="164"/>
    </row>
    <row r="154" spans="1:8" ht="15" customHeight="1">
      <c r="A154" s="30" t="s">
        <v>7</v>
      </c>
      <c r="B154" s="48">
        <v>865</v>
      </c>
      <c r="C154" s="48">
        <v>930</v>
      </c>
      <c r="D154" s="48">
        <v>953.3</v>
      </c>
      <c r="E154" s="48">
        <f>AVERAGE(B154:D154)</f>
        <v>916.1</v>
      </c>
      <c r="F154" s="70">
        <f>E154</f>
        <v>916.1</v>
      </c>
      <c r="G154" s="69"/>
      <c r="H154" s="164"/>
    </row>
    <row r="155" spans="1:8" ht="15" thickBot="1">
      <c r="A155" s="33" t="s">
        <v>11</v>
      </c>
      <c r="B155" s="15">
        <f>B154*B152</f>
        <v>2595</v>
      </c>
      <c r="C155" s="15">
        <f>C154*B152</f>
        <v>2790</v>
      </c>
      <c r="D155" s="15">
        <f>D154*B152</f>
        <v>2859.8999999999996</v>
      </c>
      <c r="E155" s="49">
        <f>AVERAGE(B155:D155)</f>
        <v>2748.2999999999997</v>
      </c>
      <c r="F155" s="70">
        <f>E155</f>
        <v>2748.2999999999997</v>
      </c>
      <c r="G155" s="69"/>
      <c r="H155" s="164"/>
    </row>
    <row r="156" spans="1:8" ht="26.4" customHeight="1">
      <c r="A156" s="29" t="s">
        <v>4</v>
      </c>
      <c r="B156" s="73" t="s">
        <v>79</v>
      </c>
      <c r="C156" s="74"/>
      <c r="D156" s="74"/>
      <c r="E156" s="74"/>
      <c r="F156" s="46"/>
      <c r="G156" s="38"/>
      <c r="H156" s="164"/>
    </row>
    <row r="157" spans="1:8">
      <c r="A157" s="30" t="s">
        <v>5</v>
      </c>
      <c r="B157" s="63">
        <v>3</v>
      </c>
      <c r="C157" s="64"/>
      <c r="D157" s="64"/>
      <c r="E157" s="64"/>
      <c r="F157" s="47"/>
      <c r="G157" s="48"/>
      <c r="H157" s="164"/>
    </row>
    <row r="158" spans="1:8" ht="14.4" customHeight="1">
      <c r="A158" s="30" t="s">
        <v>6</v>
      </c>
      <c r="B158" s="65" t="s">
        <v>77</v>
      </c>
      <c r="C158" s="66"/>
      <c r="D158" s="66"/>
      <c r="E158" s="67"/>
      <c r="F158" s="47"/>
      <c r="G158" s="48"/>
      <c r="H158" s="164"/>
    </row>
    <row r="159" spans="1:8">
      <c r="A159" s="30" t="s">
        <v>7</v>
      </c>
      <c r="B159" s="48">
        <v>937.27</v>
      </c>
      <c r="C159" s="48">
        <v>885</v>
      </c>
      <c r="D159" s="48">
        <v>910.6</v>
      </c>
      <c r="E159" s="48">
        <f>AVERAGE(B159:D159)</f>
        <v>910.95666666666659</v>
      </c>
      <c r="F159" s="70">
        <f>E159</f>
        <v>910.95666666666659</v>
      </c>
      <c r="G159" s="69"/>
      <c r="H159" s="164"/>
    </row>
    <row r="160" spans="1:8" ht="15" thickBot="1">
      <c r="A160" s="33" t="s">
        <v>11</v>
      </c>
      <c r="B160" s="15">
        <f>B159*B157</f>
        <v>2811.81</v>
      </c>
      <c r="C160" s="15">
        <f>C159*B157</f>
        <v>2655</v>
      </c>
      <c r="D160" s="15">
        <f>D159*B157</f>
        <v>2731.8</v>
      </c>
      <c r="E160" s="49">
        <f>AVERAGE(B160:D160)</f>
        <v>2732.8700000000003</v>
      </c>
      <c r="F160" s="70">
        <f>E160</f>
        <v>2732.8700000000003</v>
      </c>
      <c r="G160" s="69"/>
      <c r="H160" s="164"/>
    </row>
    <row r="161" spans="1:8">
      <c r="A161" s="3" t="s">
        <v>4</v>
      </c>
      <c r="B161" s="89" t="s">
        <v>69</v>
      </c>
      <c r="C161" s="90"/>
      <c r="D161" s="90"/>
      <c r="E161" s="90"/>
      <c r="F161" s="75"/>
      <c r="G161" s="76"/>
      <c r="H161" s="164"/>
    </row>
    <row r="162" spans="1:8">
      <c r="A162" s="4" t="s">
        <v>5</v>
      </c>
      <c r="B162" s="87">
        <v>20</v>
      </c>
      <c r="C162" s="88"/>
      <c r="D162" s="88"/>
      <c r="E162" s="88"/>
      <c r="F162" s="75"/>
      <c r="G162" s="76"/>
      <c r="H162" s="164"/>
    </row>
    <row r="163" spans="1:8">
      <c r="A163" s="4" t="s">
        <v>6</v>
      </c>
      <c r="B163" s="77" t="s">
        <v>58</v>
      </c>
      <c r="C163" s="78"/>
      <c r="D163" s="78"/>
      <c r="E163" s="79"/>
      <c r="F163" s="75"/>
      <c r="G163" s="76"/>
    </row>
    <row r="164" spans="1:8">
      <c r="A164" s="4" t="s">
        <v>7</v>
      </c>
      <c r="B164" s="17">
        <v>16</v>
      </c>
      <c r="C164" s="17">
        <v>22</v>
      </c>
      <c r="D164" s="17">
        <v>25</v>
      </c>
      <c r="E164" s="13">
        <f>(B164+C164+D164)/3</f>
        <v>21</v>
      </c>
      <c r="F164" s="75">
        <f>E164</f>
        <v>21</v>
      </c>
      <c r="G164" s="76"/>
    </row>
    <row r="165" spans="1:8" ht="15" thickBot="1">
      <c r="A165" s="5" t="s">
        <v>11</v>
      </c>
      <c r="B165" s="15">
        <f>B164*B162</f>
        <v>320</v>
      </c>
      <c r="C165" s="15">
        <f>C164*B162</f>
        <v>440</v>
      </c>
      <c r="D165" s="15">
        <f>D164*B162</f>
        <v>500</v>
      </c>
      <c r="E165" s="15">
        <f>(B165+C165+D165)/3</f>
        <v>420</v>
      </c>
      <c r="F165" s="75">
        <f>E165</f>
        <v>420</v>
      </c>
      <c r="G165" s="76"/>
    </row>
    <row r="166" spans="1:8">
      <c r="A166" s="3" t="s">
        <v>4</v>
      </c>
      <c r="B166" s="89" t="s">
        <v>70</v>
      </c>
      <c r="C166" s="90"/>
      <c r="D166" s="90"/>
      <c r="E166" s="90"/>
      <c r="F166" s="75"/>
      <c r="G166" s="76"/>
    </row>
    <row r="167" spans="1:8" ht="18.600000000000001" customHeight="1">
      <c r="A167" s="4" t="s">
        <v>5</v>
      </c>
      <c r="B167" s="87">
        <v>20</v>
      </c>
      <c r="C167" s="88"/>
      <c r="D167" s="88"/>
      <c r="E167" s="88"/>
      <c r="F167" s="75"/>
      <c r="G167" s="76"/>
    </row>
    <row r="168" spans="1:8">
      <c r="A168" s="4" t="s">
        <v>6</v>
      </c>
      <c r="B168" s="77" t="s">
        <v>58</v>
      </c>
      <c r="C168" s="78"/>
      <c r="D168" s="78"/>
      <c r="E168" s="79"/>
      <c r="F168" s="75"/>
      <c r="G168" s="76"/>
    </row>
    <row r="169" spans="1:8" ht="18.75" customHeight="1">
      <c r="A169" s="4" t="s">
        <v>7</v>
      </c>
      <c r="B169" s="17">
        <v>20</v>
      </c>
      <c r="C169" s="17">
        <v>26</v>
      </c>
      <c r="D169" s="17">
        <v>33</v>
      </c>
      <c r="E169" s="13">
        <f>(B169+C169+D169)/3</f>
        <v>26.333333333333332</v>
      </c>
      <c r="F169" s="75">
        <f>E169</f>
        <v>26.333333333333332</v>
      </c>
      <c r="G169" s="76"/>
    </row>
    <row r="170" spans="1:8" ht="15" thickBot="1">
      <c r="A170" s="5" t="s">
        <v>11</v>
      </c>
      <c r="B170" s="15">
        <f>B169*B167</f>
        <v>400</v>
      </c>
      <c r="C170" s="19">
        <f>C169*B167</f>
        <v>520</v>
      </c>
      <c r="D170" s="19">
        <f>D169*B167</f>
        <v>660</v>
      </c>
      <c r="E170" s="15">
        <f>AVERAGE(B170:D170)</f>
        <v>526.66666666666663</v>
      </c>
      <c r="F170" s="75">
        <f>E170</f>
        <v>526.66666666666663</v>
      </c>
      <c r="G170" s="76"/>
    </row>
    <row r="171" spans="1:8">
      <c r="A171" s="3" t="s">
        <v>4</v>
      </c>
      <c r="B171" s="94" t="s">
        <v>36</v>
      </c>
      <c r="C171" s="95"/>
      <c r="D171" s="95"/>
      <c r="E171" s="95"/>
      <c r="F171" s="10"/>
      <c r="G171" s="11"/>
    </row>
    <row r="172" spans="1:8">
      <c r="A172" s="4" t="s">
        <v>5</v>
      </c>
      <c r="B172" s="87">
        <v>10</v>
      </c>
      <c r="C172" s="88"/>
      <c r="D172" s="88"/>
      <c r="E172" s="88"/>
      <c r="F172" s="10"/>
      <c r="G172" s="11"/>
    </row>
    <row r="173" spans="1:8" ht="18.75" customHeight="1">
      <c r="A173" s="4" t="s">
        <v>6</v>
      </c>
      <c r="B173" s="77" t="s">
        <v>27</v>
      </c>
      <c r="C173" s="78"/>
      <c r="D173" s="78"/>
      <c r="E173" s="79"/>
      <c r="F173" s="75"/>
      <c r="G173" s="76"/>
    </row>
    <row r="174" spans="1:8">
      <c r="A174" s="4" t="s">
        <v>7</v>
      </c>
      <c r="B174" s="13">
        <v>19.2</v>
      </c>
      <c r="C174" s="13">
        <v>13.99</v>
      </c>
      <c r="D174" s="13">
        <v>14.1</v>
      </c>
      <c r="E174" s="13">
        <f>(B174+C174+D174)/3</f>
        <v>15.763333333333334</v>
      </c>
      <c r="F174" s="75">
        <f>E174</f>
        <v>15.763333333333334</v>
      </c>
      <c r="G174" s="76"/>
    </row>
    <row r="175" spans="1:8" ht="15" thickBot="1">
      <c r="A175" s="5" t="s">
        <v>11</v>
      </c>
      <c r="B175" s="15">
        <f>B174*B162</f>
        <v>384</v>
      </c>
      <c r="C175" s="15">
        <f>C174*B162</f>
        <v>279.8</v>
      </c>
      <c r="D175" s="15">
        <f>D174*B162</f>
        <v>282</v>
      </c>
      <c r="E175" s="15">
        <f>(B175+C175+D175)/3</f>
        <v>315.26666666666665</v>
      </c>
      <c r="F175" s="75">
        <f>E175</f>
        <v>315.26666666666665</v>
      </c>
      <c r="G175" s="76"/>
    </row>
    <row r="176" spans="1:8" ht="14.4" customHeight="1">
      <c r="A176" s="29" t="s">
        <v>4</v>
      </c>
      <c r="B176" s="73" t="s">
        <v>37</v>
      </c>
      <c r="C176" s="74"/>
      <c r="D176" s="74"/>
      <c r="E176" s="74"/>
      <c r="F176" s="46"/>
      <c r="G176" s="43"/>
    </row>
    <row r="177" spans="1:15" ht="14.4" customHeight="1">
      <c r="A177" s="30" t="s">
        <v>5</v>
      </c>
      <c r="B177" s="63">
        <v>10</v>
      </c>
      <c r="C177" s="64"/>
      <c r="D177" s="64"/>
      <c r="E177" s="64"/>
      <c r="F177" s="47"/>
      <c r="G177" s="48"/>
    </row>
    <row r="178" spans="1:15" ht="14.4" customHeight="1">
      <c r="A178" s="30" t="s">
        <v>6</v>
      </c>
      <c r="B178" s="65" t="s">
        <v>28</v>
      </c>
      <c r="C178" s="66"/>
      <c r="D178" s="66"/>
      <c r="E178" s="67"/>
      <c r="F178" s="68"/>
      <c r="G178" s="69"/>
    </row>
    <row r="179" spans="1:15" ht="20.25" customHeight="1">
      <c r="A179" s="30" t="s">
        <v>7</v>
      </c>
      <c r="B179" s="48">
        <v>13.14</v>
      </c>
      <c r="C179" s="48">
        <v>21.1</v>
      </c>
      <c r="D179" s="48">
        <v>25</v>
      </c>
      <c r="E179" s="48">
        <f>AVERAGE(B179:D179)</f>
        <v>19.746666666666666</v>
      </c>
      <c r="F179" s="70">
        <f>E179</f>
        <v>19.746666666666666</v>
      </c>
      <c r="G179" s="69"/>
    </row>
    <row r="180" spans="1:15" ht="15" thickBot="1">
      <c r="A180" s="33" t="s">
        <v>11</v>
      </c>
      <c r="B180" s="49">
        <v>131.4</v>
      </c>
      <c r="C180" s="49">
        <f>C179*B177</f>
        <v>211</v>
      </c>
      <c r="D180" s="49">
        <v>250</v>
      </c>
      <c r="E180" s="49">
        <f>AVERAGE(B180:D180)</f>
        <v>197.46666666666667</v>
      </c>
      <c r="F180" s="70">
        <f>E180</f>
        <v>197.46666666666667</v>
      </c>
      <c r="G180" s="69"/>
    </row>
    <row r="181" spans="1:15">
      <c r="A181" s="3" t="s">
        <v>4</v>
      </c>
      <c r="B181" s="94" t="s">
        <v>60</v>
      </c>
      <c r="C181" s="95"/>
      <c r="D181" s="95"/>
      <c r="E181" s="95"/>
      <c r="F181" s="10"/>
      <c r="G181" s="11"/>
    </row>
    <row r="182" spans="1:15">
      <c r="A182" s="4" t="s">
        <v>5</v>
      </c>
      <c r="B182" s="87">
        <v>5</v>
      </c>
      <c r="C182" s="88"/>
      <c r="D182" s="88"/>
      <c r="E182" s="88"/>
      <c r="F182" s="10"/>
      <c r="G182" s="11"/>
    </row>
    <row r="183" spans="1:15">
      <c r="A183" s="4" t="s">
        <v>6</v>
      </c>
      <c r="B183" s="77" t="s">
        <v>46</v>
      </c>
      <c r="C183" s="78"/>
      <c r="D183" s="78"/>
      <c r="E183" s="79"/>
      <c r="F183" s="10"/>
      <c r="G183" s="11"/>
    </row>
    <row r="184" spans="1:15">
      <c r="A184" s="4" t="s">
        <v>7</v>
      </c>
      <c r="B184" s="13">
        <v>50.73</v>
      </c>
      <c r="C184" s="13">
        <v>75.3</v>
      </c>
      <c r="D184" s="13">
        <v>63.2</v>
      </c>
      <c r="E184" s="13">
        <f>(B184+C184+D184)/3</f>
        <v>63.076666666666675</v>
      </c>
      <c r="F184" s="91">
        <f>E184</f>
        <v>63.076666666666675</v>
      </c>
      <c r="G184" s="76"/>
    </row>
    <row r="185" spans="1:15" ht="15" thickBot="1">
      <c r="A185" s="61" t="s">
        <v>11</v>
      </c>
      <c r="B185" s="62">
        <f>B184*B182</f>
        <v>253.64999999999998</v>
      </c>
      <c r="C185" s="62">
        <f>C184*B182</f>
        <v>376.5</v>
      </c>
      <c r="D185" s="62">
        <f>D184*B182</f>
        <v>316</v>
      </c>
      <c r="E185" s="62">
        <f>(B185+C185+D185)/3</f>
        <v>315.38333333333333</v>
      </c>
      <c r="F185" s="92">
        <f>E185</f>
        <v>315.38333333333333</v>
      </c>
      <c r="G185" s="93"/>
    </row>
    <row r="186" spans="1:15" ht="14.4" customHeight="1">
      <c r="A186" s="29" t="s">
        <v>4</v>
      </c>
      <c r="B186" s="73" t="s">
        <v>80</v>
      </c>
      <c r="C186" s="74"/>
      <c r="D186" s="74"/>
      <c r="E186" s="74"/>
      <c r="F186" s="46"/>
      <c r="G186" s="43"/>
    </row>
    <row r="187" spans="1:15">
      <c r="A187" s="30" t="s">
        <v>5</v>
      </c>
      <c r="B187" s="63">
        <v>10</v>
      </c>
      <c r="C187" s="64"/>
      <c r="D187" s="64"/>
      <c r="E187" s="64"/>
      <c r="F187" s="47"/>
      <c r="G187" s="48"/>
    </row>
    <row r="188" spans="1:15" ht="21.6" customHeight="1">
      <c r="A188" s="30" t="s">
        <v>6</v>
      </c>
      <c r="B188" s="65" t="s">
        <v>27</v>
      </c>
      <c r="C188" s="66"/>
      <c r="D188" s="66"/>
      <c r="E188" s="67"/>
      <c r="F188" s="68"/>
      <c r="G188" s="69"/>
    </row>
    <row r="189" spans="1:15">
      <c r="A189" s="30" t="s">
        <v>7</v>
      </c>
      <c r="B189" s="163">
        <v>15.15</v>
      </c>
      <c r="C189" s="60">
        <v>13.9</v>
      </c>
      <c r="D189" s="60">
        <v>11.2</v>
      </c>
      <c r="E189" s="48">
        <f>AVERAGE(B189:D189)</f>
        <v>13.416666666666666</v>
      </c>
      <c r="F189" s="70">
        <f>E189</f>
        <v>13.416666666666666</v>
      </c>
      <c r="G189" s="69"/>
    </row>
    <row r="190" spans="1:15" ht="15" thickBot="1">
      <c r="A190" s="33" t="s">
        <v>11</v>
      </c>
      <c r="B190" s="49">
        <f>B189*B187</f>
        <v>151.5</v>
      </c>
      <c r="C190" s="49">
        <f>C189*B187</f>
        <v>139</v>
      </c>
      <c r="D190" s="49">
        <f>D189*B187</f>
        <v>112</v>
      </c>
      <c r="E190" s="49">
        <f>AVERAGE(B190:D190)</f>
        <v>134.16666666666666</v>
      </c>
      <c r="F190" s="70">
        <f>E190</f>
        <v>134.16666666666666</v>
      </c>
      <c r="G190" s="69"/>
    </row>
    <row r="191" spans="1:15" ht="14.4" customHeight="1">
      <c r="A191" s="29" t="s">
        <v>4</v>
      </c>
      <c r="B191" s="73" t="s">
        <v>81</v>
      </c>
      <c r="C191" s="74"/>
      <c r="D191" s="74"/>
      <c r="E191" s="74"/>
      <c r="F191" s="46"/>
      <c r="G191" s="43"/>
      <c r="I191" s="50"/>
      <c r="J191" s="165"/>
      <c r="K191" s="165"/>
      <c r="L191" s="165"/>
      <c r="M191" s="165"/>
      <c r="N191" s="166"/>
      <c r="O191" s="166"/>
    </row>
    <row r="192" spans="1:15" ht="15" customHeight="1">
      <c r="A192" s="30" t="s">
        <v>5</v>
      </c>
      <c r="B192" s="63">
        <v>5</v>
      </c>
      <c r="C192" s="64"/>
      <c r="D192" s="64"/>
      <c r="E192" s="64"/>
      <c r="F192" s="47"/>
      <c r="G192" s="48"/>
      <c r="I192" s="50"/>
      <c r="J192" s="167"/>
      <c r="K192" s="167"/>
      <c r="L192" s="167"/>
      <c r="M192" s="165"/>
      <c r="N192" s="168"/>
      <c r="O192" s="168"/>
    </row>
    <row r="193" spans="1:15" ht="14.4" customHeight="1">
      <c r="A193" s="30" t="s">
        <v>6</v>
      </c>
      <c r="B193" s="65" t="s">
        <v>28</v>
      </c>
      <c r="C193" s="66"/>
      <c r="D193" s="66"/>
      <c r="E193" s="67"/>
      <c r="F193" s="68"/>
      <c r="G193" s="69"/>
      <c r="I193" s="50"/>
      <c r="J193" s="165"/>
      <c r="K193" s="165"/>
      <c r="L193" s="165"/>
      <c r="M193" s="165"/>
      <c r="N193" s="169"/>
      <c r="O193" s="169"/>
    </row>
    <row r="194" spans="1:15" ht="15" customHeight="1">
      <c r="A194" s="30" t="s">
        <v>7</v>
      </c>
      <c r="B194" s="163">
        <v>50.71</v>
      </c>
      <c r="C194" s="60">
        <v>71.2</v>
      </c>
      <c r="D194" s="60">
        <v>69.5</v>
      </c>
      <c r="E194" s="48">
        <f>AVERAGE(B194:D194)</f>
        <v>63.803333333333335</v>
      </c>
      <c r="F194" s="70">
        <f>E194</f>
        <v>63.803333333333335</v>
      </c>
      <c r="G194" s="69"/>
      <c r="I194" s="50"/>
      <c r="J194" s="170"/>
      <c r="K194" s="170"/>
      <c r="L194" s="170"/>
      <c r="M194" s="170"/>
      <c r="N194" s="168"/>
      <c r="O194" s="168"/>
    </row>
    <row r="195" spans="1:15" ht="12.6" customHeight="1" thickBot="1">
      <c r="A195" s="33" t="s">
        <v>11</v>
      </c>
      <c r="B195" s="49">
        <f>B194*B192</f>
        <v>253.55</v>
      </c>
      <c r="C195" s="49">
        <f>C194*B192</f>
        <v>356</v>
      </c>
      <c r="D195" s="49">
        <f>D194*B192</f>
        <v>347.5</v>
      </c>
      <c r="E195" s="49">
        <f>AVERAGE(B195:D195)</f>
        <v>319.01666666666665</v>
      </c>
      <c r="F195" s="70">
        <f>E195</f>
        <v>319.01666666666665</v>
      </c>
      <c r="G195" s="69"/>
      <c r="I195" s="50"/>
      <c r="J195" s="57"/>
      <c r="K195" s="57"/>
      <c r="L195" s="57"/>
      <c r="M195" s="57"/>
      <c r="N195" s="168"/>
      <c r="O195" s="168"/>
    </row>
    <row r="196" spans="1:15" ht="15.6" customHeight="1">
      <c r="A196" s="29" t="s">
        <v>4</v>
      </c>
      <c r="B196" s="73" t="s">
        <v>82</v>
      </c>
      <c r="C196" s="74"/>
      <c r="D196" s="74"/>
      <c r="E196" s="74"/>
      <c r="F196" s="46"/>
      <c r="G196" s="43"/>
      <c r="I196" s="51"/>
      <c r="J196" s="51"/>
      <c r="K196" s="51"/>
      <c r="L196" s="51"/>
      <c r="M196" s="51"/>
      <c r="N196" s="51"/>
      <c r="O196" s="51"/>
    </row>
    <row r="197" spans="1:15">
      <c r="A197" s="30" t="s">
        <v>5</v>
      </c>
      <c r="B197" s="63">
        <v>20</v>
      </c>
      <c r="C197" s="64"/>
      <c r="D197" s="64"/>
      <c r="E197" s="64"/>
      <c r="F197" s="47"/>
      <c r="G197" s="48"/>
      <c r="I197" s="51"/>
      <c r="J197" s="51"/>
      <c r="K197" s="51"/>
      <c r="L197" s="51"/>
      <c r="M197" s="51"/>
      <c r="N197" s="51"/>
      <c r="O197" s="51"/>
    </row>
    <row r="198" spans="1:15" ht="16.5" customHeight="1">
      <c r="A198" s="30" t="s">
        <v>6</v>
      </c>
      <c r="B198" s="65" t="s">
        <v>58</v>
      </c>
      <c r="C198" s="66"/>
      <c r="D198" s="66"/>
      <c r="E198" s="67"/>
      <c r="F198" s="68"/>
      <c r="G198" s="69"/>
      <c r="I198" s="51"/>
      <c r="J198" s="51"/>
      <c r="K198" s="51"/>
      <c r="L198" s="51"/>
      <c r="M198" s="51"/>
      <c r="N198" s="51"/>
      <c r="O198" s="51"/>
    </row>
    <row r="199" spans="1:15" ht="15" customHeight="1">
      <c r="A199" s="30" t="s">
        <v>7</v>
      </c>
      <c r="B199" s="48">
        <v>3.56</v>
      </c>
      <c r="C199" s="48">
        <v>4.2</v>
      </c>
      <c r="D199" s="48">
        <v>5.6</v>
      </c>
      <c r="E199" s="48">
        <f>AVERAGE(B199:D199)</f>
        <v>4.4533333333333331</v>
      </c>
      <c r="F199" s="70">
        <f>E199</f>
        <v>4.4533333333333331</v>
      </c>
      <c r="G199" s="69"/>
      <c r="I199" s="51"/>
      <c r="J199" s="51"/>
      <c r="K199" s="51"/>
      <c r="L199" s="51"/>
      <c r="M199" s="51"/>
      <c r="N199" s="51"/>
      <c r="O199" s="51"/>
    </row>
    <row r="200" spans="1:15" ht="15" thickBot="1">
      <c r="A200" s="33" t="s">
        <v>11</v>
      </c>
      <c r="B200" s="49">
        <f>B199*B197</f>
        <v>71.2</v>
      </c>
      <c r="C200" s="49">
        <f>C199*B197</f>
        <v>84</v>
      </c>
      <c r="D200" s="49">
        <f>D199*B197</f>
        <v>112</v>
      </c>
      <c r="E200" s="49">
        <f>AVERAGE(B200:D200)</f>
        <v>89.066666666666663</v>
      </c>
      <c r="F200" s="70">
        <f>E200</f>
        <v>89.066666666666663</v>
      </c>
      <c r="G200" s="69"/>
      <c r="I200" s="51"/>
      <c r="J200" s="51"/>
      <c r="K200" s="51"/>
      <c r="L200" s="51"/>
      <c r="M200" s="51"/>
      <c r="N200" s="51"/>
      <c r="O200" s="51"/>
    </row>
    <row r="201" spans="1:15">
      <c r="A201" s="44"/>
      <c r="B201" s="45"/>
      <c r="C201" s="45"/>
      <c r="D201" s="45"/>
      <c r="E201" s="45"/>
      <c r="F201" s="59"/>
      <c r="G201" s="58"/>
    </row>
    <row r="202" spans="1:15">
      <c r="A202" s="7" t="s">
        <v>12</v>
      </c>
      <c r="B202" s="25" t="s">
        <v>8</v>
      </c>
      <c r="C202" s="25" t="s">
        <v>8</v>
      </c>
      <c r="D202" s="25" t="s">
        <v>8</v>
      </c>
      <c r="E202" s="26" t="s">
        <v>8</v>
      </c>
      <c r="F202" s="71" t="s">
        <v>8</v>
      </c>
      <c r="G202" s="72"/>
    </row>
    <row r="203" spans="1:15" ht="15.6">
      <c r="A203" s="1" t="s">
        <v>13</v>
      </c>
      <c r="B203" s="13">
        <f>B200+B195+B190+B185+B180+B175+B170+B165+B160+B155+B150+B145+B140+B135+B130+B125+B120+B115+B110+B105+B100+B95+B90+B85+B80+B75+B70+B65+B60+B155+B150+B145+B140+B135+B30+B25</f>
        <v>22741.81</v>
      </c>
      <c r="C203" s="13">
        <f>C200+C195+C190+C185+C180+C175+C170+C165+C160+C155+C150+C145+C140+C135+C130+C125+C120+C115+C110+C105+C100+C95+C90+C85+C80+C75+C70+C65+C60+C155+C150+C145+C140+C135+C30+C25</f>
        <v>26115.439999999999</v>
      </c>
      <c r="D203" s="13">
        <f>D200+D195+D190+D185+D180+D175+D170+D165+D160+D155+D150+D145+D140+D135+D130+D125+D120+D115+D110+D105+D100+D95+D90+D85+D80+D75+D70+D65+D60+D155+D150+D145+D140+D135+D30+D25</f>
        <v>29142.780000000006</v>
      </c>
      <c r="E203" s="13">
        <f>AVERAGE(B203:D203)</f>
        <v>26000.01</v>
      </c>
      <c r="F203" s="80">
        <f>E203</f>
        <v>26000.01</v>
      </c>
      <c r="G203" s="81"/>
    </row>
    <row r="204" spans="1:15">
      <c r="A204" s="1" t="s">
        <v>14</v>
      </c>
      <c r="B204" s="27"/>
      <c r="C204" s="27"/>
      <c r="D204" s="27"/>
      <c r="E204" s="27"/>
      <c r="F204" s="71"/>
      <c r="G204" s="72"/>
    </row>
    <row r="205" spans="1:15">
      <c r="A205" s="1" t="s">
        <v>15</v>
      </c>
      <c r="B205" s="56"/>
      <c r="C205" s="56"/>
      <c r="D205" s="56"/>
      <c r="E205" s="56"/>
      <c r="F205" s="71"/>
      <c r="G205" s="72"/>
    </row>
    <row r="206" spans="1:15">
      <c r="A206" s="51"/>
      <c r="B206" s="51"/>
      <c r="C206" s="51"/>
      <c r="D206" s="51"/>
      <c r="E206" s="51"/>
      <c r="F206" s="51"/>
      <c r="G206" s="51"/>
    </row>
    <row r="207" spans="1:15">
      <c r="A207" s="51"/>
      <c r="B207" s="51"/>
      <c r="C207" s="51"/>
      <c r="D207" s="51"/>
      <c r="E207" s="51"/>
      <c r="F207" s="51"/>
      <c r="G207" s="51"/>
    </row>
    <row r="208" spans="1:15">
      <c r="A208" s="51"/>
      <c r="B208" s="51"/>
      <c r="C208" s="51"/>
      <c r="D208" s="51"/>
      <c r="E208" s="51"/>
      <c r="F208" s="51"/>
      <c r="G208" s="51"/>
    </row>
    <row r="209" spans="1:7">
      <c r="A209" s="51"/>
      <c r="B209" s="51"/>
      <c r="C209" s="51"/>
      <c r="D209" s="51"/>
      <c r="E209" s="51"/>
      <c r="F209" s="51"/>
      <c r="G209" s="51"/>
    </row>
    <row r="210" spans="1:7">
      <c r="A210" s="51"/>
      <c r="B210" s="51"/>
      <c r="C210" s="51"/>
      <c r="D210" s="51"/>
      <c r="E210" s="51"/>
      <c r="F210" s="51"/>
      <c r="G210" s="51"/>
    </row>
    <row r="211" spans="1:7">
      <c r="A211" s="51"/>
      <c r="B211" s="51"/>
      <c r="C211" s="51"/>
      <c r="D211" s="51"/>
      <c r="E211" s="51"/>
      <c r="F211" s="51"/>
      <c r="G211" s="51"/>
    </row>
    <row r="212" spans="1:7">
      <c r="A212" s="51"/>
      <c r="B212" s="51"/>
      <c r="C212" s="51"/>
      <c r="D212" s="51"/>
      <c r="E212" s="51"/>
      <c r="F212" s="51"/>
      <c r="G212" s="51"/>
    </row>
    <row r="213" spans="1:7">
      <c r="A213" s="51"/>
      <c r="B213" s="51"/>
      <c r="C213" s="51"/>
      <c r="D213" s="51"/>
      <c r="E213" s="51"/>
      <c r="F213" s="51"/>
      <c r="G213" s="51"/>
    </row>
    <row r="214" spans="1:7">
      <c r="A214" s="51"/>
      <c r="B214" s="51"/>
      <c r="C214" s="51"/>
      <c r="D214" s="51"/>
      <c r="E214" s="51"/>
      <c r="F214" s="51"/>
      <c r="G214" s="51"/>
    </row>
    <row r="215" spans="1:7">
      <c r="A215" s="51"/>
      <c r="B215" s="51"/>
      <c r="C215" s="51"/>
      <c r="D215" s="51"/>
      <c r="E215" s="51"/>
      <c r="F215" s="51"/>
      <c r="G215" s="51"/>
    </row>
    <row r="217" spans="1:7">
      <c r="A217" s="152" t="s">
        <v>16</v>
      </c>
      <c r="B217" s="154" t="s">
        <v>17</v>
      </c>
      <c r="C217" s="155"/>
      <c r="D217" s="156"/>
      <c r="E217" s="154" t="s">
        <v>51</v>
      </c>
      <c r="F217" s="155"/>
      <c r="G217" s="156"/>
    </row>
    <row r="218" spans="1:7">
      <c r="A218" s="153"/>
      <c r="B218" s="157"/>
      <c r="C218" s="158"/>
      <c r="D218" s="159"/>
      <c r="E218" s="157"/>
      <c r="F218" s="158"/>
      <c r="G218" s="159"/>
    </row>
    <row r="219" spans="1:7">
      <c r="A219" s="40" t="s">
        <v>18</v>
      </c>
      <c r="B219" s="77" t="s">
        <v>41</v>
      </c>
      <c r="C219" s="78"/>
      <c r="D219" s="79"/>
      <c r="E219" s="160" t="s">
        <v>48</v>
      </c>
      <c r="F219" s="161"/>
      <c r="G219" s="162"/>
    </row>
    <row r="220" spans="1:7">
      <c r="A220" s="40" t="s">
        <v>19</v>
      </c>
      <c r="B220" s="82" t="s">
        <v>74</v>
      </c>
      <c r="C220" s="83"/>
      <c r="D220" s="84"/>
      <c r="E220" s="82" t="s">
        <v>73</v>
      </c>
      <c r="F220" s="83"/>
      <c r="G220" s="84"/>
    </row>
    <row r="221" spans="1:7">
      <c r="A221" s="40" t="s">
        <v>20</v>
      </c>
      <c r="B221" s="147" t="s">
        <v>76</v>
      </c>
      <c r="C221" s="147"/>
      <c r="D221" s="147"/>
      <c r="E221" s="148" t="s">
        <v>75</v>
      </c>
      <c r="F221" s="148"/>
      <c r="G221" s="148"/>
    </row>
    <row r="222" spans="1:7">
      <c r="A222" s="6"/>
      <c r="B222" s="6"/>
      <c r="C222" s="6"/>
      <c r="D222" s="6"/>
      <c r="E222" s="6"/>
    </row>
    <row r="223" spans="1:7">
      <c r="A223" s="149" t="s">
        <v>47</v>
      </c>
      <c r="B223" s="149"/>
      <c r="C223" s="149"/>
      <c r="D223" s="149"/>
      <c r="E223" s="149"/>
      <c r="F223" s="149"/>
      <c r="G223" s="149"/>
    </row>
    <row r="224" spans="1:7">
      <c r="A224" s="6"/>
      <c r="B224" s="6"/>
      <c r="C224" s="6"/>
      <c r="D224" s="6"/>
      <c r="E224" s="6"/>
    </row>
    <row r="225" spans="1:7">
      <c r="A225" s="150" t="s">
        <v>49</v>
      </c>
      <c r="B225" s="150"/>
      <c r="C225" s="150"/>
      <c r="D225" s="150"/>
      <c r="E225" s="150"/>
      <c r="F225" s="150"/>
      <c r="G225" s="150"/>
    </row>
    <row r="226" spans="1:7">
      <c r="A226" s="151" t="s">
        <v>72</v>
      </c>
      <c r="B226" s="151"/>
      <c r="C226" s="151"/>
      <c r="D226" s="151"/>
      <c r="E226" s="151"/>
      <c r="F226" s="151"/>
      <c r="G226" s="151"/>
    </row>
  </sheetData>
  <mergeCells count="316">
    <mergeCell ref="F205:G205"/>
    <mergeCell ref="B220:D220"/>
    <mergeCell ref="E220:G220"/>
    <mergeCell ref="B221:D221"/>
    <mergeCell ref="E221:G221"/>
    <mergeCell ref="A223:G223"/>
    <mergeCell ref="A225:G225"/>
    <mergeCell ref="A226:G226"/>
    <mergeCell ref="B151:E151"/>
    <mergeCell ref="B156:E156"/>
    <mergeCell ref="A217:A218"/>
    <mergeCell ref="B217:D218"/>
    <mergeCell ref="E217:G218"/>
    <mergeCell ref="B219:D219"/>
    <mergeCell ref="E219:G219"/>
    <mergeCell ref="F188:G188"/>
    <mergeCell ref="F189:G189"/>
    <mergeCell ref="B172:E172"/>
    <mergeCell ref="B173:E173"/>
    <mergeCell ref="F173:G173"/>
    <mergeCell ref="F170:G170"/>
    <mergeCell ref="F202:G202"/>
    <mergeCell ref="F203:G203"/>
    <mergeCell ref="F204:G204"/>
    <mergeCell ref="B41:E41"/>
    <mergeCell ref="B21:E21"/>
    <mergeCell ref="F21:G21"/>
    <mergeCell ref="B26:E26"/>
    <mergeCell ref="B31:E31"/>
    <mergeCell ref="B36:E36"/>
    <mergeCell ref="F41:G41"/>
    <mergeCell ref="B61:E61"/>
    <mergeCell ref="B133:E133"/>
    <mergeCell ref="F133:G133"/>
    <mergeCell ref="F52:G52"/>
    <mergeCell ref="F45:G45"/>
    <mergeCell ref="F50:G50"/>
    <mergeCell ref="F46:G46"/>
    <mergeCell ref="B51:E51"/>
    <mergeCell ref="F49:G49"/>
    <mergeCell ref="F47:G47"/>
    <mergeCell ref="F48:G48"/>
    <mergeCell ref="B47:E47"/>
    <mergeCell ref="B48:E48"/>
    <mergeCell ref="F51:G51"/>
    <mergeCell ref="F60:G60"/>
    <mergeCell ref="B56:E56"/>
    <mergeCell ref="F56:G56"/>
    <mergeCell ref="B181:E181"/>
    <mergeCell ref="F150:G150"/>
    <mergeCell ref="B138:E138"/>
    <mergeCell ref="F138:G138"/>
    <mergeCell ref="F139:G139"/>
    <mergeCell ref="F140:G140"/>
    <mergeCell ref="B146:E146"/>
    <mergeCell ref="F146:G146"/>
    <mergeCell ref="B147:E147"/>
    <mergeCell ref="F147:G147"/>
    <mergeCell ref="B148:E148"/>
    <mergeCell ref="F148:G148"/>
    <mergeCell ref="F149:G149"/>
    <mergeCell ref="B141:E141"/>
    <mergeCell ref="F31:G31"/>
    <mergeCell ref="F9:G9"/>
    <mergeCell ref="B11:E11"/>
    <mergeCell ref="F11:G11"/>
    <mergeCell ref="F30:G30"/>
    <mergeCell ref="F19:G19"/>
    <mergeCell ref="F18:G18"/>
    <mergeCell ref="F14:G14"/>
    <mergeCell ref="B16:E16"/>
    <mergeCell ref="F16:G16"/>
    <mergeCell ref="B17:E17"/>
    <mergeCell ref="F17:G17"/>
    <mergeCell ref="B18:E18"/>
    <mergeCell ref="B22:E22"/>
    <mergeCell ref="F22:G22"/>
    <mergeCell ref="B12:E12"/>
    <mergeCell ref="F27:G27"/>
    <mergeCell ref="B23:E23"/>
    <mergeCell ref="F23:G23"/>
    <mergeCell ref="B27:E27"/>
    <mergeCell ref="B43:E43"/>
    <mergeCell ref="F43:G43"/>
    <mergeCell ref="F44:G44"/>
    <mergeCell ref="B46:E46"/>
    <mergeCell ref="B7:E7"/>
    <mergeCell ref="B8:E8"/>
    <mergeCell ref="B33:E33"/>
    <mergeCell ref="F33:G33"/>
    <mergeCell ref="B32:E32"/>
    <mergeCell ref="F34:G34"/>
    <mergeCell ref="B42:E42"/>
    <mergeCell ref="B37:E37"/>
    <mergeCell ref="F37:G37"/>
    <mergeCell ref="B38:E38"/>
    <mergeCell ref="F38:G38"/>
    <mergeCell ref="F39:G39"/>
    <mergeCell ref="F42:G42"/>
    <mergeCell ref="F40:G40"/>
    <mergeCell ref="F36:G36"/>
    <mergeCell ref="F13:G13"/>
    <mergeCell ref="F35:G35"/>
    <mergeCell ref="F32:G32"/>
    <mergeCell ref="F26:G26"/>
    <mergeCell ref="F55:G55"/>
    <mergeCell ref="B53:E53"/>
    <mergeCell ref="F53:G53"/>
    <mergeCell ref="F59:G59"/>
    <mergeCell ref="F54:G54"/>
    <mergeCell ref="F3:G4"/>
    <mergeCell ref="A3:A4"/>
    <mergeCell ref="B6:E6"/>
    <mergeCell ref="B3:D3"/>
    <mergeCell ref="E3:E4"/>
    <mergeCell ref="F6:G6"/>
    <mergeCell ref="B52:E52"/>
    <mergeCell ref="F29:G29"/>
    <mergeCell ref="F7:G7"/>
    <mergeCell ref="F8:G8"/>
    <mergeCell ref="B28:E28"/>
    <mergeCell ref="F28:G28"/>
    <mergeCell ref="F10:G10"/>
    <mergeCell ref="F15:G15"/>
    <mergeCell ref="F20:G20"/>
    <mergeCell ref="F12:G12"/>
    <mergeCell ref="B13:E13"/>
    <mergeCell ref="F24:G24"/>
    <mergeCell ref="F25:G25"/>
    <mergeCell ref="F65:G65"/>
    <mergeCell ref="B62:E62"/>
    <mergeCell ref="F62:G62"/>
    <mergeCell ref="B63:E63"/>
    <mergeCell ref="F63:G63"/>
    <mergeCell ref="F64:G64"/>
    <mergeCell ref="B57:E57"/>
    <mergeCell ref="F57:G57"/>
    <mergeCell ref="B58:E58"/>
    <mergeCell ref="F58:G58"/>
    <mergeCell ref="B71:E71"/>
    <mergeCell ref="F71:G71"/>
    <mergeCell ref="B72:E72"/>
    <mergeCell ref="F72:G72"/>
    <mergeCell ref="B73:E73"/>
    <mergeCell ref="F73:G73"/>
    <mergeCell ref="B66:E66"/>
    <mergeCell ref="F66:G66"/>
    <mergeCell ref="B67:E67"/>
    <mergeCell ref="F67:G67"/>
    <mergeCell ref="B68:E68"/>
    <mergeCell ref="F68:G68"/>
    <mergeCell ref="B81:E81"/>
    <mergeCell ref="F81:G81"/>
    <mergeCell ref="B82:E82"/>
    <mergeCell ref="F82:G82"/>
    <mergeCell ref="B83:E83"/>
    <mergeCell ref="F83:G83"/>
    <mergeCell ref="B76:E76"/>
    <mergeCell ref="F76:G76"/>
    <mergeCell ref="B77:E77"/>
    <mergeCell ref="F77:G77"/>
    <mergeCell ref="B78:E78"/>
    <mergeCell ref="F78:G78"/>
    <mergeCell ref="B91:E91"/>
    <mergeCell ref="F91:G91"/>
    <mergeCell ref="B92:E92"/>
    <mergeCell ref="F92:G92"/>
    <mergeCell ref="B93:E93"/>
    <mergeCell ref="F93:G93"/>
    <mergeCell ref="B86:E86"/>
    <mergeCell ref="F86:G86"/>
    <mergeCell ref="B87:E87"/>
    <mergeCell ref="F87:G87"/>
    <mergeCell ref="B88:E88"/>
    <mergeCell ref="F88:G88"/>
    <mergeCell ref="B101:E101"/>
    <mergeCell ref="F101:G101"/>
    <mergeCell ref="B102:E102"/>
    <mergeCell ref="F102:G102"/>
    <mergeCell ref="B103:E103"/>
    <mergeCell ref="F103:G103"/>
    <mergeCell ref="B96:E96"/>
    <mergeCell ref="F96:G96"/>
    <mergeCell ref="B97:E97"/>
    <mergeCell ref="F97:G97"/>
    <mergeCell ref="B98:E98"/>
    <mergeCell ref="F98:G98"/>
    <mergeCell ref="B112:E112"/>
    <mergeCell ref="F112:G112"/>
    <mergeCell ref="B113:E113"/>
    <mergeCell ref="F113:G113"/>
    <mergeCell ref="F110:G110"/>
    <mergeCell ref="F115:G115"/>
    <mergeCell ref="B106:E106"/>
    <mergeCell ref="F106:G106"/>
    <mergeCell ref="B107:E107"/>
    <mergeCell ref="F107:G107"/>
    <mergeCell ref="B108:E108"/>
    <mergeCell ref="F108:G108"/>
    <mergeCell ref="F89:G89"/>
    <mergeCell ref="F84:G84"/>
    <mergeCell ref="F79:G79"/>
    <mergeCell ref="F74:G74"/>
    <mergeCell ref="F69:G69"/>
    <mergeCell ref="F119:G119"/>
    <mergeCell ref="F114:G114"/>
    <mergeCell ref="F104:G104"/>
    <mergeCell ref="F100:G100"/>
    <mergeCell ref="F90:G90"/>
    <mergeCell ref="F80:G80"/>
    <mergeCell ref="F70:G70"/>
    <mergeCell ref="F116:G116"/>
    <mergeCell ref="F117:G117"/>
    <mergeCell ref="F118:G118"/>
    <mergeCell ref="F109:G109"/>
    <mergeCell ref="F111:G111"/>
    <mergeCell ref="F105:G105"/>
    <mergeCell ref="F95:G95"/>
    <mergeCell ref="F85:G85"/>
    <mergeCell ref="F75:G75"/>
    <mergeCell ref="F185:G185"/>
    <mergeCell ref="F165:G165"/>
    <mergeCell ref="B167:E167"/>
    <mergeCell ref="B168:E168"/>
    <mergeCell ref="B171:E171"/>
    <mergeCell ref="F120:G120"/>
    <mergeCell ref="F125:G125"/>
    <mergeCell ref="F99:G99"/>
    <mergeCell ref="F94:G94"/>
    <mergeCell ref="F123:G123"/>
    <mergeCell ref="F124:G124"/>
    <mergeCell ref="B121:E121"/>
    <mergeCell ref="F121:G121"/>
    <mergeCell ref="B122:E122"/>
    <mergeCell ref="F122:G122"/>
    <mergeCell ref="B126:E126"/>
    <mergeCell ref="F126:G126"/>
    <mergeCell ref="B127:E127"/>
    <mergeCell ref="F127:G127"/>
    <mergeCell ref="B128:E128"/>
    <mergeCell ref="B116:E116"/>
    <mergeCell ref="B117:E117"/>
    <mergeCell ref="B118:E118"/>
    <mergeCell ref="B111:E111"/>
    <mergeCell ref="F161:G161"/>
    <mergeCell ref="B162:E162"/>
    <mergeCell ref="B142:E142"/>
    <mergeCell ref="F142:G142"/>
    <mergeCell ref="B143:E143"/>
    <mergeCell ref="B153:E153"/>
    <mergeCell ref="F154:G154"/>
    <mergeCell ref="F155:G155"/>
    <mergeCell ref="B157:E157"/>
    <mergeCell ref="B158:E158"/>
    <mergeCell ref="F143:G143"/>
    <mergeCell ref="F144:G144"/>
    <mergeCell ref="F145:G145"/>
    <mergeCell ref="F159:G159"/>
    <mergeCell ref="F160:G160"/>
    <mergeCell ref="B161:E161"/>
    <mergeCell ref="B123:E123"/>
    <mergeCell ref="B152:E152"/>
    <mergeCell ref="F141:G141"/>
    <mergeCell ref="B131:E131"/>
    <mergeCell ref="F131:G131"/>
    <mergeCell ref="F129:G129"/>
    <mergeCell ref="F128:G128"/>
    <mergeCell ref="B132:E132"/>
    <mergeCell ref="F132:G132"/>
    <mergeCell ref="F130:G130"/>
    <mergeCell ref="F134:G134"/>
    <mergeCell ref="F135:G135"/>
    <mergeCell ref="B136:E136"/>
    <mergeCell ref="F136:G136"/>
    <mergeCell ref="B137:E137"/>
    <mergeCell ref="F137:G137"/>
    <mergeCell ref="F162:G162"/>
    <mergeCell ref="B163:E163"/>
    <mergeCell ref="F163:G163"/>
    <mergeCell ref="F164:G164"/>
    <mergeCell ref="B176:E176"/>
    <mergeCell ref="F178:G178"/>
    <mergeCell ref="N192:O192"/>
    <mergeCell ref="N193:O193"/>
    <mergeCell ref="N194:O194"/>
    <mergeCell ref="F169:G169"/>
    <mergeCell ref="F174:G174"/>
    <mergeCell ref="F175:G175"/>
    <mergeCell ref="B177:E177"/>
    <mergeCell ref="B178:E178"/>
    <mergeCell ref="F179:G179"/>
    <mergeCell ref="F180:G180"/>
    <mergeCell ref="F190:G190"/>
    <mergeCell ref="B166:E166"/>
    <mergeCell ref="F166:G166"/>
    <mergeCell ref="F167:G167"/>
    <mergeCell ref="F168:G168"/>
    <mergeCell ref="B182:E182"/>
    <mergeCell ref="B183:E183"/>
    <mergeCell ref="F184:G184"/>
    <mergeCell ref="B197:E197"/>
    <mergeCell ref="B198:E198"/>
    <mergeCell ref="F198:G198"/>
    <mergeCell ref="F199:G199"/>
    <mergeCell ref="F200:G200"/>
    <mergeCell ref="N195:O195"/>
    <mergeCell ref="B186:E186"/>
    <mergeCell ref="B187:E187"/>
    <mergeCell ref="B188:E188"/>
    <mergeCell ref="B191:E191"/>
    <mergeCell ref="B192:E192"/>
    <mergeCell ref="B193:E193"/>
    <mergeCell ref="F193:G193"/>
    <mergeCell ref="F194:G194"/>
    <mergeCell ref="F195:G195"/>
    <mergeCell ref="B196:E196"/>
  </mergeCells>
  <printOptions horizontalCentered="1" verticalCentered="1"/>
  <pageMargins left="0" right="0" top="0" bottom="0" header="0" footer="0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2011-09-12T05:45:12Z</dcterms:modified>
</cp:coreProperties>
</file>